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mbeddings/oleObject1.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60" yWindow="300" windowWidth="15480" windowHeight="11205" tabRatio="951" firstSheet="21" activeTab="26"/>
  </bookViews>
  <sheets>
    <sheet name="مفروضات" sheetId="2" r:id="rId1"/>
    <sheet name="ترازنامه " sheetId="3" r:id="rId2"/>
    <sheet name="درامد و هزینه" sheetId="4" r:id="rId3"/>
    <sheet name="درامد و هزینه تفکیک نشده" sheetId="5" r:id="rId4"/>
    <sheet name="منابع  مصارف دولتي " sheetId="6" r:id="rId5"/>
    <sheet name="جامع " sheetId="7" r:id="rId6"/>
    <sheet name="جريان وجوه نقد " sheetId="42" r:id="rId7"/>
    <sheet name="وجوه نقد" sheetId="9" r:id="rId8"/>
    <sheet name="سرمایه گذاری کوتاه مدت" sheetId="10" r:id="rId9"/>
    <sheet name="حسابهای دریافتنی" sheetId="11" r:id="rId10"/>
    <sheet name="سایر حسابهای دریافتنی" sheetId="12" r:id="rId11"/>
    <sheet name="موجودی کالا" sheetId="13" r:id="rId12"/>
    <sheet name="سفارشات و پیش پرداخت ها" sheetId="30" r:id="rId13"/>
    <sheet name="دارایی ثابت مشهود" sheetId="17" r:id="rId14"/>
    <sheet name="دارایی نامشهود" sheetId="15" r:id="rId15"/>
    <sheet name="سایر دارایی ها" sheetId="43" r:id="rId16"/>
    <sheet name="حسابهای پرداختنی" sheetId="31" r:id="rId17"/>
    <sheet name="سایرحسابهای پرداختنی" sheetId="32" r:id="rId18"/>
    <sheet name="تسهیلات مالی دریافتی" sheetId="33" r:id="rId19"/>
    <sheet name="سپرده ها و پیش دریافت ها" sheetId="34" r:id="rId20"/>
    <sheet name="حسابهای پرداختنی بلندمدت" sheetId="35" r:id="rId21"/>
    <sheet name="حصه بلندمدت تسهیلات دریافتی" sheetId="36" r:id="rId22"/>
    <sheet name="ذخیره بازخرید سنوات کارکنان" sheetId="37" r:id="rId23"/>
    <sheet name="درآمدهای عملیاتی" sheetId="38" r:id="rId24"/>
    <sheet name="هزینه های عملیاتی" sheetId="39" r:id="rId25"/>
    <sheet name="سایر درامدوهزینه غیرعملیاتی" sheetId="40" r:id="rId26"/>
    <sheet name="تعدیلات سنواتی" sheetId="41" r:id="rId27"/>
    <sheet name="صورت تطبیق" sheetId="29" r:id="rId28"/>
    <sheet name="Sheet1" sheetId="44" r:id="rId29"/>
  </sheets>
  <definedNames>
    <definedName name="_xlnm.Print_Area" localSheetId="1">'ترازنامه '!$A$1:$Q$39</definedName>
    <definedName name="_xlnm.Print_Area" localSheetId="18">'تسهیلات مالی دریافتی'!$B$1:$N$58</definedName>
    <definedName name="_xlnm.Print_Area" localSheetId="26">'تعدیلات سنواتی'!$B$1:$O$64</definedName>
    <definedName name="_xlnm.Print_Area" localSheetId="6">'جريان وجوه نقد '!$A$1:$L$58</definedName>
    <definedName name="_xlnm.Print_Area" localSheetId="16">'حسابهای پرداختنی'!$B$1:$N$69</definedName>
    <definedName name="_xlnm.Print_Area" localSheetId="20">'حسابهای پرداختنی بلندمدت'!$B$1:$N$66</definedName>
    <definedName name="_xlnm.Print_Area" localSheetId="9">'حسابهای دریافتنی'!$B$1:$N$63</definedName>
    <definedName name="_xlnm.Print_Area" localSheetId="21">'حصه بلندمدت تسهیلات دریافتی'!$B$1:$N$72</definedName>
    <definedName name="_xlnm.Print_Area" localSheetId="13">'دارایی ثابت مشهود'!$A$1:$Y$61</definedName>
    <definedName name="_xlnm.Print_Area" localSheetId="14">'دارایی نامشهود'!$B$1:$O$73</definedName>
    <definedName name="_xlnm.Print_Area" localSheetId="2">'درامد و هزینه'!$A$1:$K$40</definedName>
    <definedName name="_xlnm.Print_Area" localSheetId="3">'درامد و هزینه تفکیک نشده'!$A$1:$K$33</definedName>
    <definedName name="_xlnm.Print_Area" localSheetId="23">'درآمدهای عملیاتی'!$B$1:$M$88</definedName>
    <definedName name="_xlnm.Print_Area" localSheetId="22">'ذخیره بازخرید سنوات کارکنان'!$B$1:$N$71</definedName>
    <definedName name="_xlnm.Print_Area" localSheetId="10">'سایر حسابهای دریافتنی'!$B$1:$N$56</definedName>
    <definedName name="_xlnm.Print_Area" localSheetId="15">'سایر دارایی ها'!$A$1:$M$71</definedName>
    <definedName name="_xlnm.Print_Area" localSheetId="25">'سایر درامدوهزینه غیرعملیاتی'!$B$1:$N$68</definedName>
    <definedName name="_xlnm.Print_Area" localSheetId="17">'سایرحسابهای پرداختنی'!$B$1:$S$54</definedName>
    <definedName name="_xlnm.Print_Area" localSheetId="19">'سپرده ها و پیش دریافت ها'!$B$1:$N$65</definedName>
    <definedName name="_xlnm.Print_Area" localSheetId="8">'سرمایه گذاری کوتاه مدت'!$A$1:$S$61</definedName>
    <definedName name="_xlnm.Print_Area" localSheetId="12">'سفارشات و پیش پرداخت ها'!$B$1:$R$71</definedName>
    <definedName name="_xlnm.Print_Area" localSheetId="27">'صورت تطبیق'!$A$1:$J$33</definedName>
    <definedName name="_xlnm.Print_Area" localSheetId="0">مفروضات!$A$1:$C$27</definedName>
    <definedName name="_xlnm.Print_Area" localSheetId="4">'منابع  مصارف دولتي '!$A$1:$K$48</definedName>
    <definedName name="_xlnm.Print_Area" localSheetId="11">'موجودی کالا'!$B$1:$N$64</definedName>
    <definedName name="_xlnm.Print_Area" localSheetId="24">'هزینه های عملیاتی'!$B$1:$N$68</definedName>
    <definedName name="_xlnm.Print_Area" localSheetId="7">'وجوه نقد'!$B$1:$N$66</definedName>
    <definedName name="_xlnm.Print_Titles" localSheetId="13">'دارایی ثابت مشهود'!$1:$3</definedName>
    <definedName name="Z_451A9F1A_63DC_4D06_AFFC_7D352A345948_.wvu.Cols" localSheetId="5" hidden="1">'جامع '!$N:$N</definedName>
    <definedName name="Z_451A9F1A_63DC_4D06_AFFC_7D352A345948_.wvu.Cols" localSheetId="6" hidden="1">'جريان وجوه نقد '!$N:$N</definedName>
    <definedName name="Z_451A9F1A_63DC_4D06_AFFC_7D352A345948_.wvu.Cols" localSheetId="13" hidden="1">'دارایی ثابت مشهود'!$I:$I,'دارایی ثابت مشهود'!$S:$S,'دارایی ثابت مشهود'!$U:$U</definedName>
    <definedName name="Z_451A9F1A_63DC_4D06_AFFC_7D352A345948_.wvu.Cols" localSheetId="4" hidden="1">'منابع  مصارف دولتي '!$L:$L</definedName>
    <definedName name="Z_451A9F1A_63DC_4D06_AFFC_7D352A345948_.wvu.PrintArea" localSheetId="1" hidden="1">'ترازنامه '!$A$1:$Q$39</definedName>
    <definedName name="Z_451A9F1A_63DC_4D06_AFFC_7D352A345948_.wvu.PrintArea" localSheetId="18" hidden="1">'تسهیلات مالی دریافتی'!$B$1:$N$58</definedName>
    <definedName name="Z_451A9F1A_63DC_4D06_AFFC_7D352A345948_.wvu.PrintArea" localSheetId="26" hidden="1">'تعدیلات سنواتی'!$B$1:$O$36</definedName>
    <definedName name="Z_451A9F1A_63DC_4D06_AFFC_7D352A345948_.wvu.PrintArea" localSheetId="16" hidden="1">'حسابهای پرداختنی'!$B$1:$N$38</definedName>
    <definedName name="Z_451A9F1A_63DC_4D06_AFFC_7D352A345948_.wvu.PrintArea" localSheetId="20" hidden="1">'حسابهای پرداختنی بلندمدت'!$B$1:$N$37</definedName>
    <definedName name="Z_451A9F1A_63DC_4D06_AFFC_7D352A345948_.wvu.PrintArea" localSheetId="9" hidden="1">'حسابهای دریافتنی'!$B$1:$N$63</definedName>
    <definedName name="Z_451A9F1A_63DC_4D06_AFFC_7D352A345948_.wvu.PrintArea" localSheetId="21" hidden="1">'حصه بلندمدت تسهیلات دریافتی'!$B$1:$N$33</definedName>
    <definedName name="Z_451A9F1A_63DC_4D06_AFFC_7D352A345948_.wvu.PrintArea" localSheetId="14" hidden="1">'دارایی نامشهود'!$B$1:$N$38</definedName>
    <definedName name="Z_451A9F1A_63DC_4D06_AFFC_7D352A345948_.wvu.PrintArea" localSheetId="23" hidden="1">'درآمدهای عملیاتی'!$B$1:$N$35</definedName>
    <definedName name="Z_451A9F1A_63DC_4D06_AFFC_7D352A345948_.wvu.PrintArea" localSheetId="22" hidden="1">'ذخیره بازخرید سنوات کارکنان'!$B$1:$N$35</definedName>
    <definedName name="Z_451A9F1A_63DC_4D06_AFFC_7D352A345948_.wvu.PrintArea" localSheetId="10" hidden="1">'سایر حسابهای دریافتنی'!$B$1:$N$56</definedName>
    <definedName name="Z_451A9F1A_63DC_4D06_AFFC_7D352A345948_.wvu.PrintArea" localSheetId="25" hidden="1">'سایر درامدوهزینه غیرعملیاتی'!$B$1:$N$41</definedName>
    <definedName name="Z_451A9F1A_63DC_4D06_AFFC_7D352A345948_.wvu.PrintArea" localSheetId="17" hidden="1">'سایرحسابهای پرداختنی'!$B$1:$N$34</definedName>
    <definedName name="Z_451A9F1A_63DC_4D06_AFFC_7D352A345948_.wvu.PrintArea" localSheetId="19" hidden="1">'سپرده ها و پیش دریافت ها'!$B$1:$N$33</definedName>
    <definedName name="Z_451A9F1A_63DC_4D06_AFFC_7D352A345948_.wvu.PrintArea" localSheetId="12" hidden="1">'سفارشات و پیش پرداخت ها'!$B$1:$N$55</definedName>
    <definedName name="Z_451A9F1A_63DC_4D06_AFFC_7D352A345948_.wvu.PrintArea" localSheetId="4" hidden="1">'منابع  مصارف دولتي '!$A$1:$K$48</definedName>
    <definedName name="Z_451A9F1A_63DC_4D06_AFFC_7D352A345948_.wvu.PrintArea" localSheetId="11" hidden="1">'موجودی کالا'!$B$1:$N$66</definedName>
    <definedName name="Z_451A9F1A_63DC_4D06_AFFC_7D352A345948_.wvu.PrintArea" localSheetId="24" hidden="1">'هزینه های عملیاتی'!$B$1:$N$43</definedName>
    <definedName name="Z_451A9F1A_63DC_4D06_AFFC_7D352A345948_.wvu.PrintArea" localSheetId="7" hidden="1">'وجوه نقد'!$B$1:$N$65</definedName>
    <definedName name="Z_451A9F1A_63DC_4D06_AFFC_7D352A345948_.wvu.Rows" localSheetId="1" hidden="1">'ترازنامه '!$37:$37</definedName>
    <definedName name="Z_451A9F1A_63DC_4D06_AFFC_7D352A345948_.wvu.Rows" localSheetId="18" hidden="1">'تسهیلات مالی دریافتی'!$50:$51</definedName>
    <definedName name="Z_451A9F1A_63DC_4D06_AFFC_7D352A345948_.wvu.Rows" localSheetId="26" hidden="1">'تعدیلات سنواتی'!#REF!</definedName>
    <definedName name="Z_451A9F1A_63DC_4D06_AFFC_7D352A345948_.wvu.Rows" localSheetId="16" hidden="1">'حسابهای پرداختنی'!#REF!</definedName>
    <definedName name="Z_451A9F1A_63DC_4D06_AFFC_7D352A345948_.wvu.Rows" localSheetId="20" hidden="1">'حسابهای پرداختنی بلندمدت'!#REF!</definedName>
    <definedName name="Z_451A9F1A_63DC_4D06_AFFC_7D352A345948_.wvu.Rows" localSheetId="9" hidden="1">'حسابهای دریافتنی'!$57:$58</definedName>
    <definedName name="Z_451A9F1A_63DC_4D06_AFFC_7D352A345948_.wvu.Rows" localSheetId="21" hidden="1">'حصه بلندمدت تسهیلات دریافتی'!#REF!</definedName>
    <definedName name="Z_451A9F1A_63DC_4D06_AFFC_7D352A345948_.wvu.Rows" localSheetId="14" hidden="1">'دارایی نامشهود'!$31:$32</definedName>
    <definedName name="Z_451A9F1A_63DC_4D06_AFFC_7D352A345948_.wvu.Rows" localSheetId="23" hidden="1">'درآمدهای عملیاتی'!#REF!</definedName>
    <definedName name="Z_451A9F1A_63DC_4D06_AFFC_7D352A345948_.wvu.Rows" localSheetId="22" hidden="1">'ذخیره بازخرید سنوات کارکنان'!#REF!</definedName>
    <definedName name="Z_451A9F1A_63DC_4D06_AFFC_7D352A345948_.wvu.Rows" localSheetId="10" hidden="1">'سایر حسابهای دریافتنی'!$50:$51</definedName>
    <definedName name="Z_451A9F1A_63DC_4D06_AFFC_7D352A345948_.wvu.Rows" localSheetId="25" hidden="1">'سایر درامدوهزینه غیرعملیاتی'!#REF!</definedName>
    <definedName name="Z_451A9F1A_63DC_4D06_AFFC_7D352A345948_.wvu.Rows" localSheetId="17" hidden="1">'سایرحسابهای پرداختنی'!#REF!</definedName>
    <definedName name="Z_451A9F1A_63DC_4D06_AFFC_7D352A345948_.wvu.Rows" localSheetId="19" hidden="1">'سپرده ها و پیش دریافت ها'!#REF!</definedName>
    <definedName name="Z_451A9F1A_63DC_4D06_AFFC_7D352A345948_.wvu.Rows" localSheetId="12" hidden="1">'سفارشات و پیش پرداخت ها'!$49:$50</definedName>
    <definedName name="Z_451A9F1A_63DC_4D06_AFFC_7D352A345948_.wvu.Rows" localSheetId="11" hidden="1">'موجودی کالا'!$58:$59</definedName>
    <definedName name="Z_451A9F1A_63DC_4D06_AFFC_7D352A345948_.wvu.Rows" localSheetId="24" hidden="1">'هزینه های عملیاتی'!#REF!</definedName>
    <definedName name="Z_451A9F1A_63DC_4D06_AFFC_7D352A345948_.wvu.Rows" localSheetId="7" hidden="1">'وجوه نقد'!$65:$65</definedName>
  </definedNames>
  <calcPr calcId="125725"/>
  <customWorkbookViews>
    <customWorkbookView name="فرزاد نظری - Personal View" guid="{451A9F1A-63DC-4D06-AFFC-7D352A345948}" mergeInterval="0" personalView="1" maximized="1" windowWidth="1362" windowHeight="508" tabRatio="892" activeSheetId="18"/>
  </customWorkbookViews>
</workbook>
</file>

<file path=xl/calcChain.xml><?xml version="1.0" encoding="utf-8"?>
<calcChain xmlns="http://schemas.openxmlformats.org/spreadsheetml/2006/main">
  <c r="G13" i="6"/>
  <c r="U47" i="17"/>
  <c r="K47"/>
  <c r="Y47" s="1"/>
  <c r="U25"/>
  <c r="W24"/>
  <c r="Y24"/>
  <c r="W25"/>
  <c r="Y25"/>
  <c r="K25"/>
  <c r="K23" i="9"/>
  <c r="A2" i="6"/>
  <c r="K37" i="39"/>
  <c r="K11"/>
  <c r="G26" i="4" s="1"/>
  <c r="K25" i="39"/>
  <c r="K10" s="1"/>
  <c r="M30" i="38"/>
  <c r="K30"/>
  <c r="K11"/>
  <c r="M20"/>
  <c r="M10"/>
  <c r="K20"/>
  <c r="M11"/>
  <c r="M54"/>
  <c r="K54"/>
  <c r="M31" i="35"/>
  <c r="M11"/>
  <c r="K31"/>
  <c r="K11"/>
  <c r="M22"/>
  <c r="K22"/>
  <c r="K10" s="1"/>
  <c r="M10"/>
  <c r="M50" i="34"/>
  <c r="K50"/>
  <c r="M40"/>
  <c r="K40"/>
  <c r="M27"/>
  <c r="M11"/>
  <c r="O28" i="3" s="1"/>
  <c r="K27" i="34"/>
  <c r="K11" s="1"/>
  <c r="I28" i="3" s="1"/>
  <c r="K20" i="34"/>
  <c r="K10" s="1"/>
  <c r="M40" i="32"/>
  <c r="M26" s="1"/>
  <c r="M29" s="1"/>
  <c r="M11" s="1"/>
  <c r="K40"/>
  <c r="K26" s="1"/>
  <c r="K29" s="1"/>
  <c r="K11" s="1"/>
  <c r="M21"/>
  <c r="K21"/>
  <c r="M10"/>
  <c r="K10"/>
  <c r="M33" i="31"/>
  <c r="K33"/>
  <c r="K11"/>
  <c r="I25" i="3" s="1"/>
  <c r="K23" i="31"/>
  <c r="M23"/>
  <c r="M11"/>
  <c r="M10"/>
  <c r="K10"/>
  <c r="G25" i="3" s="1"/>
  <c r="K10" i="43"/>
  <c r="K19"/>
  <c r="K9"/>
  <c r="K26"/>
  <c r="K27" i="12"/>
  <c r="K19"/>
  <c r="K9"/>
  <c r="K8"/>
  <c r="K9" i="11"/>
  <c r="K34"/>
  <c r="M22"/>
  <c r="M8" s="1"/>
  <c r="K22"/>
  <c r="K8" s="1"/>
  <c r="M57" i="9"/>
  <c r="K57"/>
  <c r="M38"/>
  <c r="K38"/>
  <c r="M23"/>
  <c r="A2" i="5"/>
  <c r="A2" i="4"/>
  <c r="O25" i="3"/>
  <c r="M25"/>
  <c r="M26" i="43"/>
  <c r="M10" s="1"/>
  <c r="M19"/>
  <c r="M9"/>
  <c r="M15"/>
  <c r="M22" s="1"/>
  <c r="K15"/>
  <c r="K22" s="1"/>
  <c r="I20" i="3"/>
  <c r="M7" i="43"/>
  <c r="K7"/>
  <c r="M6"/>
  <c r="C3"/>
  <c r="C2"/>
  <c r="C1"/>
  <c r="U20" i="17"/>
  <c r="U19"/>
  <c r="U18"/>
  <c r="U17"/>
  <c r="U16"/>
  <c r="U15"/>
  <c r="U14"/>
  <c r="U13"/>
  <c r="O21"/>
  <c r="O26" s="1"/>
  <c r="M21"/>
  <c r="M26"/>
  <c r="K20"/>
  <c r="K19"/>
  <c r="K18"/>
  <c r="K17"/>
  <c r="K16"/>
  <c r="K15"/>
  <c r="K14"/>
  <c r="K13"/>
  <c r="I21"/>
  <c r="I26" s="1"/>
  <c r="F21"/>
  <c r="F26" s="1"/>
  <c r="D21"/>
  <c r="D26" s="1"/>
  <c r="M47" i="11"/>
  <c r="K47"/>
  <c r="M52"/>
  <c r="K52"/>
  <c r="A1" i="3"/>
  <c r="M21" i="37"/>
  <c r="M10"/>
  <c r="M19" i="34"/>
  <c r="M20"/>
  <c r="M10" s="1"/>
  <c r="Q25" i="3"/>
  <c r="M13" i="31"/>
  <c r="K13"/>
  <c r="K21" i="17"/>
  <c r="P50" i="32"/>
  <c r="M50"/>
  <c r="K50"/>
  <c r="R49"/>
  <c r="R48"/>
  <c r="R47"/>
  <c r="R46"/>
  <c r="K55" i="30"/>
  <c r="M55"/>
  <c r="P55"/>
  <c r="R51"/>
  <c r="R52"/>
  <c r="R53"/>
  <c r="R54"/>
  <c r="G10" i="42"/>
  <c r="J11" s="1"/>
  <c r="L4"/>
  <c r="L5"/>
  <c r="G5"/>
  <c r="A3"/>
  <c r="A2"/>
  <c r="A1"/>
  <c r="R55" i="30"/>
  <c r="R50" i="32"/>
  <c r="J17" i="29"/>
  <c r="L8" i="42"/>
  <c r="J7" i="29"/>
  <c r="H7"/>
  <c r="I11" i="7"/>
  <c r="B24" i="6"/>
  <c r="K17"/>
  <c r="K16"/>
  <c r="K15"/>
  <c r="K14"/>
  <c r="K13"/>
  <c r="K12"/>
  <c r="K11"/>
  <c r="K18"/>
  <c r="G17"/>
  <c r="G16"/>
  <c r="G15"/>
  <c r="G14"/>
  <c r="G12"/>
  <c r="G11"/>
  <c r="I18" s="1"/>
  <c r="M34" i="38"/>
  <c r="K34"/>
  <c r="K20" i="5"/>
  <c r="K18"/>
  <c r="I18"/>
  <c r="I20"/>
  <c r="J42" i="41"/>
  <c r="H42"/>
  <c r="C42"/>
  <c r="N42"/>
  <c r="L41"/>
  <c r="L42"/>
  <c r="N27"/>
  <c r="N11"/>
  <c r="K35" i="4" s="1"/>
  <c r="K36" s="1"/>
  <c r="L27" i="41"/>
  <c r="L11"/>
  <c r="G35" i="4" s="1"/>
  <c r="N20" i="41"/>
  <c r="N10" s="1"/>
  <c r="L20"/>
  <c r="L10" s="1"/>
  <c r="M35" i="40"/>
  <c r="M24"/>
  <c r="M10" s="1"/>
  <c r="M13" s="1"/>
  <c r="K35"/>
  <c r="K11" s="1"/>
  <c r="K24"/>
  <c r="K10"/>
  <c r="M11"/>
  <c r="K29" i="4"/>
  <c r="M37" i="39"/>
  <c r="M11"/>
  <c r="K26" i="4" s="1"/>
  <c r="M25" i="39"/>
  <c r="M10" s="1"/>
  <c r="M29" i="37"/>
  <c r="M11" s="1"/>
  <c r="K29"/>
  <c r="K11"/>
  <c r="I32" i="3" s="1"/>
  <c r="K21" i="37"/>
  <c r="K10" s="1"/>
  <c r="M27" i="36"/>
  <c r="M11" s="1"/>
  <c r="K27"/>
  <c r="K11" s="1"/>
  <c r="I31" i="3" s="1"/>
  <c r="I33" s="1"/>
  <c r="M20" i="36"/>
  <c r="K20"/>
  <c r="K10" s="1"/>
  <c r="M10"/>
  <c r="M31" i="3"/>
  <c r="M30"/>
  <c r="I30"/>
  <c r="M33" i="32"/>
  <c r="K33"/>
  <c r="M42" i="34"/>
  <c r="K42"/>
  <c r="M31"/>
  <c r="K31"/>
  <c r="M27" i="33"/>
  <c r="K27"/>
  <c r="K11"/>
  <c r="I27" i="3" s="1"/>
  <c r="M20" i="33"/>
  <c r="K20"/>
  <c r="K10"/>
  <c r="G27" i="3" s="1"/>
  <c r="K27" s="1"/>
  <c r="M11" i="33"/>
  <c r="O27" i="3" s="1"/>
  <c r="M10" i="33"/>
  <c r="M27" i="3" s="1"/>
  <c r="G26"/>
  <c r="M26"/>
  <c r="Y33" i="17"/>
  <c r="W33"/>
  <c r="U33"/>
  <c r="M33"/>
  <c r="K33"/>
  <c r="Q45"/>
  <c r="W44"/>
  <c r="U44"/>
  <c r="K44"/>
  <c r="Y44" s="1"/>
  <c r="O43"/>
  <c r="M43"/>
  <c r="M48"/>
  <c r="M45"/>
  <c r="I43"/>
  <c r="I48" s="1"/>
  <c r="F43"/>
  <c r="F48" s="1"/>
  <c r="D43"/>
  <c r="D48" s="1"/>
  <c r="W42"/>
  <c r="U42"/>
  <c r="K42"/>
  <c r="Y42" s="1"/>
  <c r="W41"/>
  <c r="U41"/>
  <c r="K41"/>
  <c r="W40"/>
  <c r="U40"/>
  <c r="K40"/>
  <c r="Y40"/>
  <c r="W39"/>
  <c r="U39"/>
  <c r="K39"/>
  <c r="W38"/>
  <c r="U38"/>
  <c r="K38"/>
  <c r="Y38" s="1"/>
  <c r="W37"/>
  <c r="U37"/>
  <c r="K37"/>
  <c r="W36"/>
  <c r="U36"/>
  <c r="K36"/>
  <c r="Y36"/>
  <c r="W35"/>
  <c r="U35"/>
  <c r="U43"/>
  <c r="U48" s="1"/>
  <c r="K35"/>
  <c r="W22"/>
  <c r="W14"/>
  <c r="W15"/>
  <c r="W16"/>
  <c r="W17"/>
  <c r="W18"/>
  <c r="W19"/>
  <c r="W20"/>
  <c r="W13"/>
  <c r="W21"/>
  <c r="U22"/>
  <c r="M23"/>
  <c r="W23" s="1"/>
  <c r="K22"/>
  <c r="K26" s="1"/>
  <c r="Y15"/>
  <c r="Y16"/>
  <c r="Y17"/>
  <c r="Y18"/>
  <c r="Y19"/>
  <c r="Y20"/>
  <c r="Y13"/>
  <c r="Y11"/>
  <c r="W11"/>
  <c r="U11"/>
  <c r="M11"/>
  <c r="K11"/>
  <c r="Q23"/>
  <c r="M48" i="30"/>
  <c r="K48"/>
  <c r="M39"/>
  <c r="K39"/>
  <c r="M36"/>
  <c r="K36"/>
  <c r="M30"/>
  <c r="K30"/>
  <c r="M55" i="13"/>
  <c r="K55"/>
  <c r="M47"/>
  <c r="K47"/>
  <c r="M45"/>
  <c r="K45"/>
  <c r="M39"/>
  <c r="K39"/>
  <c r="M35"/>
  <c r="K35"/>
  <c r="K11"/>
  <c r="I14" i="3"/>
  <c r="M24" i="13"/>
  <c r="K24"/>
  <c r="K10"/>
  <c r="M11"/>
  <c r="O14" i="3"/>
  <c r="M10" i="13"/>
  <c r="M14" i="3"/>
  <c r="Q14" s="1"/>
  <c r="M27" i="12"/>
  <c r="I13" i="3"/>
  <c r="M19" i="12"/>
  <c r="G13" i="3"/>
  <c r="K13" s="1"/>
  <c r="M9" i="12"/>
  <c r="O13" i="3"/>
  <c r="M8" i="12"/>
  <c r="M13" i="3"/>
  <c r="Q13" s="1"/>
  <c r="M44" i="11"/>
  <c r="M27" s="1"/>
  <c r="M34" s="1"/>
  <c r="M9" s="1"/>
  <c r="O12" i="3" s="1"/>
  <c r="K44" i="11"/>
  <c r="M38"/>
  <c r="K38"/>
  <c r="Q47" i="10"/>
  <c r="M47"/>
  <c r="K47"/>
  <c r="I47"/>
  <c r="G47"/>
  <c r="S42"/>
  <c r="Q41"/>
  <c r="O42"/>
  <c r="M41"/>
  <c r="K41"/>
  <c r="I41"/>
  <c r="G41"/>
  <c r="Q35"/>
  <c r="G35"/>
  <c r="M32"/>
  <c r="K32"/>
  <c r="M27"/>
  <c r="K27"/>
  <c r="M25"/>
  <c r="K25"/>
  <c r="K9"/>
  <c r="I11" i="3"/>
  <c r="M18" i="10"/>
  <c r="M8"/>
  <c r="M11" i="3"/>
  <c r="K18" i="10"/>
  <c r="K8"/>
  <c r="G11" i="3" s="1"/>
  <c r="M9" i="10"/>
  <c r="O11" i="3"/>
  <c r="Q11" s="1"/>
  <c r="M9" i="9"/>
  <c r="O10" i="3"/>
  <c r="K9" i="9"/>
  <c r="I10" i="3"/>
  <c r="N16" i="41"/>
  <c r="N23" s="1"/>
  <c r="L16"/>
  <c r="L23" s="1"/>
  <c r="N8"/>
  <c r="L8"/>
  <c r="N7"/>
  <c r="C3"/>
  <c r="C2"/>
  <c r="C1"/>
  <c r="M16" i="40"/>
  <c r="M27" s="1"/>
  <c r="K16"/>
  <c r="K27" s="1"/>
  <c r="M8"/>
  <c r="K8"/>
  <c r="M7"/>
  <c r="C3"/>
  <c r="C2"/>
  <c r="C1"/>
  <c r="M16" i="39"/>
  <c r="M28" s="1"/>
  <c r="K16"/>
  <c r="K28" s="1"/>
  <c r="M8"/>
  <c r="K8"/>
  <c r="M7"/>
  <c r="C3"/>
  <c r="C2"/>
  <c r="C1"/>
  <c r="M16" i="38"/>
  <c r="M23" s="1"/>
  <c r="K16"/>
  <c r="K23" s="1"/>
  <c r="M8"/>
  <c r="K8"/>
  <c r="M7"/>
  <c r="C3"/>
  <c r="C2"/>
  <c r="C1"/>
  <c r="M16" i="37"/>
  <c r="M24" s="1"/>
  <c r="K16"/>
  <c r="K24" s="1"/>
  <c r="M8"/>
  <c r="K8"/>
  <c r="M7"/>
  <c r="C3"/>
  <c r="C2"/>
  <c r="C1"/>
  <c r="M16" i="36"/>
  <c r="M23" s="1"/>
  <c r="K16"/>
  <c r="K23" s="1"/>
  <c r="M8"/>
  <c r="K8"/>
  <c r="M7"/>
  <c r="C3"/>
  <c r="C2"/>
  <c r="C1"/>
  <c r="M16" i="35"/>
  <c r="M25" s="1"/>
  <c r="K16"/>
  <c r="K25" s="1"/>
  <c r="M8"/>
  <c r="K8"/>
  <c r="M7"/>
  <c r="C3"/>
  <c r="C2"/>
  <c r="C1"/>
  <c r="M16" i="34"/>
  <c r="M23" s="1"/>
  <c r="K16"/>
  <c r="K23" s="1"/>
  <c r="M8"/>
  <c r="K8"/>
  <c r="M7"/>
  <c r="C3"/>
  <c r="C2"/>
  <c r="C1"/>
  <c r="M16" i="33"/>
  <c r="M23" s="1"/>
  <c r="K16"/>
  <c r="K23" s="1"/>
  <c r="M8"/>
  <c r="K8"/>
  <c r="M7"/>
  <c r="C3"/>
  <c r="C2"/>
  <c r="C1"/>
  <c r="M16" i="32"/>
  <c r="M24" s="1"/>
  <c r="K16"/>
  <c r="K24" s="1"/>
  <c r="M8"/>
  <c r="K8"/>
  <c r="M7"/>
  <c r="C3"/>
  <c r="C2"/>
  <c r="C1"/>
  <c r="O48" i="17"/>
  <c r="G27" i="4" s="1"/>
  <c r="W26" i="17"/>
  <c r="M18" i="3"/>
  <c r="K8" i="9"/>
  <c r="G10" i="3"/>
  <c r="K10" s="1"/>
  <c r="M8" i="9"/>
  <c r="M10" i="3" s="1"/>
  <c r="U21" i="17"/>
  <c r="U26" s="1"/>
  <c r="K43"/>
  <c r="K48" s="1"/>
  <c r="K48" i="10"/>
  <c r="I9" i="5"/>
  <c r="I24" i="4"/>
  <c r="K22" i="5"/>
  <c r="K9" i="4"/>
  <c r="K9" i="5"/>
  <c r="K24" i="4"/>
  <c r="K28" s="1"/>
  <c r="K30" s="1"/>
  <c r="K33" s="1"/>
  <c r="K37" s="1"/>
  <c r="I48" i="10"/>
  <c r="Y37" i="17"/>
  <c r="Y39"/>
  <c r="Y41"/>
  <c r="O45"/>
  <c r="U45" s="1"/>
  <c r="Y14"/>
  <c r="Y21"/>
  <c r="M13" i="33"/>
  <c r="K13"/>
  <c r="Y35" i="17"/>
  <c r="Y43" s="1"/>
  <c r="Y48" s="1"/>
  <c r="I18" i="3" s="1"/>
  <c r="W43" i="17"/>
  <c r="W48" s="1"/>
  <c r="O18" i="3" s="1"/>
  <c r="O23" i="17"/>
  <c r="U23"/>
  <c r="Y23" s="1"/>
  <c r="M13" i="13"/>
  <c r="M11" i="12"/>
  <c r="K11"/>
  <c r="M48" i="10"/>
  <c r="Q48"/>
  <c r="M11"/>
  <c r="K11"/>
  <c r="M16" i="31"/>
  <c r="M26" s="1"/>
  <c r="K16"/>
  <c r="K26" s="1"/>
  <c r="M8"/>
  <c r="K8"/>
  <c r="M7"/>
  <c r="C3"/>
  <c r="C2"/>
  <c r="C1"/>
  <c r="M26" i="30"/>
  <c r="M10" s="1"/>
  <c r="O15" i="3" s="1"/>
  <c r="K26" i="30"/>
  <c r="K10"/>
  <c r="I15" i="3" s="1"/>
  <c r="I16" s="1"/>
  <c r="M19" i="30"/>
  <c r="M9" s="1"/>
  <c r="K19"/>
  <c r="K9"/>
  <c r="G15" i="3" s="1"/>
  <c r="K15" s="1"/>
  <c r="M15" i="30"/>
  <c r="M22" s="1"/>
  <c r="K15"/>
  <c r="K22" s="1"/>
  <c r="M7"/>
  <c r="K7"/>
  <c r="M6"/>
  <c r="C3"/>
  <c r="C2"/>
  <c r="C1"/>
  <c r="M26" i="15"/>
  <c r="M10"/>
  <c r="O19" i="3" s="1"/>
  <c r="K26" i="15"/>
  <c r="K10" s="1"/>
  <c r="M19"/>
  <c r="K19"/>
  <c r="K9"/>
  <c r="G19" i="3" s="1"/>
  <c r="M15" i="15"/>
  <c r="M22" s="1"/>
  <c r="K15"/>
  <c r="K22" s="1"/>
  <c r="M9"/>
  <c r="M19" i="3"/>
  <c r="Q19" s="1"/>
  <c r="M7" i="15"/>
  <c r="K7"/>
  <c r="M6"/>
  <c r="C3"/>
  <c r="C2"/>
  <c r="C1"/>
  <c r="M14" i="12"/>
  <c r="M22" s="1"/>
  <c r="K14"/>
  <c r="K22" s="1"/>
  <c r="M6"/>
  <c r="K6"/>
  <c r="M5"/>
  <c r="C3"/>
  <c r="C2"/>
  <c r="C1"/>
  <c r="I12" i="3"/>
  <c r="G5" i="6"/>
  <c r="K5"/>
  <c r="K4"/>
  <c r="A3" i="3"/>
  <c r="A2"/>
  <c r="M16" i="13"/>
  <c r="M27" s="1"/>
  <c r="K16"/>
  <c r="K27" s="1"/>
  <c r="M8"/>
  <c r="K8"/>
  <c r="M7"/>
  <c r="C3"/>
  <c r="C2"/>
  <c r="C1"/>
  <c r="B3" i="29"/>
  <c r="B2"/>
  <c r="B1"/>
  <c r="A3" i="17"/>
  <c r="A2"/>
  <c r="A1"/>
  <c r="M14" i="11"/>
  <c r="K14"/>
  <c r="K25"/>
  <c r="M6"/>
  <c r="K6"/>
  <c r="M5"/>
  <c r="C3"/>
  <c r="C2"/>
  <c r="C1"/>
  <c r="M14" i="10"/>
  <c r="K14"/>
  <c r="K21" s="1"/>
  <c r="M6"/>
  <c r="K6"/>
  <c r="M5"/>
  <c r="C3"/>
  <c r="C2"/>
  <c r="C1"/>
  <c r="M42" i="9"/>
  <c r="K42"/>
  <c r="M14"/>
  <c r="M26" s="1"/>
  <c r="K14"/>
  <c r="M11"/>
  <c r="L23" i="42"/>
  <c r="L24" s="1"/>
  <c r="J23" s="1"/>
  <c r="K11" i="9"/>
  <c r="M6"/>
  <c r="K6"/>
  <c r="M5"/>
  <c r="C3"/>
  <c r="C2"/>
  <c r="C1"/>
  <c r="I19" i="7"/>
  <c r="K6"/>
  <c r="G6"/>
  <c r="A3"/>
  <c r="A2"/>
  <c r="A1"/>
  <c r="A3" i="6"/>
  <c r="A1"/>
  <c r="B26" i="5"/>
  <c r="K6"/>
  <c r="G6"/>
  <c r="A3"/>
  <c r="A1"/>
  <c r="B33" i="4"/>
  <c r="K6"/>
  <c r="G6"/>
  <c r="K5"/>
  <c r="A3"/>
  <c r="A1"/>
  <c r="W45" i="17"/>
  <c r="K12" i="30"/>
  <c r="M12" i="15"/>
  <c r="M21" i="10"/>
  <c r="M25" i="11"/>
  <c r="K26" i="9"/>
  <c r="M5" i="3"/>
  <c r="G5"/>
  <c r="M4"/>
  <c r="I22" i="5"/>
  <c r="K10" i="38"/>
  <c r="I8" i="6"/>
  <c r="I9" i="4"/>
  <c r="K13" i="38"/>
  <c r="G14" i="3"/>
  <c r="K13" i="13"/>
  <c r="M13" i="35"/>
  <c r="O30" i="3"/>
  <c r="Y22" i="17"/>
  <c r="Y26"/>
  <c r="G18" i="3" s="1"/>
  <c r="M32"/>
  <c r="M20"/>
  <c r="G20"/>
  <c r="K20" s="1"/>
  <c r="K12" i="43"/>
  <c r="K8" i="6"/>
  <c r="K19"/>
  <c r="K21" s="1"/>
  <c r="K24" s="1"/>
  <c r="M13" i="38"/>
  <c r="Q30" i="3"/>
  <c r="K14"/>
  <c r="M21"/>
  <c r="M33"/>
  <c r="Q27" l="1"/>
  <c r="K13" i="36"/>
  <c r="G31" i="3"/>
  <c r="K31" s="1"/>
  <c r="G32"/>
  <c r="K32" s="1"/>
  <c r="K13" i="37"/>
  <c r="M13" i="39"/>
  <c r="K11" i="5" s="1"/>
  <c r="K10" i="4"/>
  <c r="K13" s="1"/>
  <c r="K16" s="1"/>
  <c r="L13" i="41"/>
  <c r="G18" i="4"/>
  <c r="G26" i="6"/>
  <c r="I27" s="1"/>
  <c r="M11" i="11"/>
  <c r="M12" i="3"/>
  <c r="Q12" s="1"/>
  <c r="O26"/>
  <c r="M13" i="32"/>
  <c r="G30" i="3"/>
  <c r="K13" i="35"/>
  <c r="I27" i="4"/>
  <c r="I28" s="1"/>
  <c r="G21" i="3"/>
  <c r="K18"/>
  <c r="M15"/>
  <c r="Q15" s="1"/>
  <c r="H12" i="29" s="1"/>
  <c r="M12" i="30"/>
  <c r="I19" i="3"/>
  <c r="K12" i="15"/>
  <c r="Q18" i="3"/>
  <c r="M16"/>
  <c r="M22" s="1"/>
  <c r="Q10"/>
  <c r="Q16" s="1"/>
  <c r="K11"/>
  <c r="M13" i="36"/>
  <c r="O31" i="3"/>
  <c r="O32"/>
  <c r="Q32" s="1"/>
  <c r="M13" i="37"/>
  <c r="K13" i="40"/>
  <c r="H16" i="29" s="1"/>
  <c r="I29" i="4"/>
  <c r="K26" i="6"/>
  <c r="K27" s="1"/>
  <c r="K18" i="4"/>
  <c r="K19" s="1"/>
  <c r="N13" i="41"/>
  <c r="M28" i="3"/>
  <c r="Q28" s="1"/>
  <c r="M13" i="34"/>
  <c r="H10" i="29"/>
  <c r="K12" i="5"/>
  <c r="G11" i="4"/>
  <c r="G12" i="5"/>
  <c r="O20" i="3"/>
  <c r="Q20" s="1"/>
  <c r="M12" i="43"/>
  <c r="K11" i="11"/>
  <c r="G12" i="3"/>
  <c r="G16" s="1"/>
  <c r="K25"/>
  <c r="I26"/>
  <c r="K26" s="1"/>
  <c r="K13" i="32"/>
  <c r="K13" i="34"/>
  <c r="G28" i="3"/>
  <c r="K28" s="1"/>
  <c r="H15" i="29" s="1"/>
  <c r="K13" i="39"/>
  <c r="G11" i="5" s="1"/>
  <c r="I12" s="1"/>
  <c r="I14" s="1"/>
  <c r="I16" s="1"/>
  <c r="I19" s="1"/>
  <c r="I21" s="1"/>
  <c r="I23" s="1"/>
  <c r="I26" s="1"/>
  <c r="G10" i="4"/>
  <c r="I12" s="1"/>
  <c r="I13" s="1"/>
  <c r="I16" s="1"/>
  <c r="K19" i="3"/>
  <c r="I21"/>
  <c r="I22" s="1"/>
  <c r="O16"/>
  <c r="G15" i="42"/>
  <c r="J16" s="1"/>
  <c r="K28" i="6"/>
  <c r="K21" i="3"/>
  <c r="H11" i="29"/>
  <c r="I19" i="6"/>
  <c r="I21" s="1"/>
  <c r="I24" s="1"/>
  <c r="K12" i="3"/>
  <c r="G34" i="4"/>
  <c r="I36" s="1"/>
  <c r="O34" i="3"/>
  <c r="I28" i="6"/>
  <c r="I9" i="7"/>
  <c r="H13" i="29"/>
  <c r="K16" i="3"/>
  <c r="K22" s="1"/>
  <c r="Q31" l="1"/>
  <c r="Q33" s="1"/>
  <c r="O33"/>
  <c r="I30" i="4"/>
  <c r="I33" s="1"/>
  <c r="I37" s="1"/>
  <c r="I34" i="3" s="1"/>
  <c r="H9" i="29"/>
  <c r="I12" i="7"/>
  <c r="I13" s="1"/>
  <c r="G28" i="5"/>
  <c r="G29" i="3"/>
  <c r="Q21"/>
  <c r="Q22" s="1"/>
  <c r="K14" i="5"/>
  <c r="K16" s="1"/>
  <c r="K19" s="1"/>
  <c r="K21" s="1"/>
  <c r="K23" s="1"/>
  <c r="K26" s="1"/>
  <c r="K29" i="3"/>
  <c r="H14" i="29"/>
  <c r="H17" s="1"/>
  <c r="J8" i="42" s="1"/>
  <c r="K28" i="5"/>
  <c r="K12" i="7"/>
  <c r="K30" i="3"/>
  <c r="K33" s="1"/>
  <c r="G33"/>
  <c r="Q26"/>
  <c r="Q29" s="1"/>
  <c r="O29"/>
  <c r="O35"/>
  <c r="O21"/>
  <c r="O22" s="1"/>
  <c r="G22"/>
  <c r="I29"/>
  <c r="K20" i="4"/>
  <c r="M29" i="3"/>
  <c r="J12" i="42" l="1"/>
  <c r="J17"/>
  <c r="J22" s="1"/>
  <c r="J24" s="1"/>
  <c r="M34" i="3"/>
  <c r="G17" i="4"/>
  <c r="I19" s="1"/>
  <c r="I20" s="1"/>
  <c r="G34" i="3" s="1"/>
  <c r="K9" i="7"/>
  <c r="K11" s="1"/>
  <c r="K13" s="1"/>
  <c r="K29" i="5"/>
  <c r="K30" s="1"/>
  <c r="G27" s="1"/>
  <c r="I29" s="1"/>
  <c r="I30" s="1"/>
  <c r="I35" i="3"/>
  <c r="M35" l="1"/>
  <c r="Q34"/>
  <c r="Q35" s="1"/>
  <c r="G35"/>
  <c r="K34"/>
  <c r="K35" s="1"/>
</calcChain>
</file>

<file path=xl/sharedStrings.xml><?xml version="1.0" encoding="utf-8"?>
<sst xmlns="http://schemas.openxmlformats.org/spreadsheetml/2006/main" count="949" uniqueCount="501">
  <si>
    <t>تجدید ارائه شده</t>
  </si>
  <si>
    <t>ریال</t>
  </si>
  <si>
    <t>یاداشت</t>
  </si>
  <si>
    <t>يادداشتهاي توضيحي صورتهاي مالي</t>
  </si>
  <si>
    <t xml:space="preserve"> موجودي كالا به روش مندرج دریادداشت 1-3 اهم رویه های حسابداری ارزشیابی گردیده و درتاریخ ترازنامه از اقلام ذيل تشکیل یافته است:</t>
  </si>
  <si>
    <t>یادداشت</t>
  </si>
  <si>
    <t>موجودي لوازم تاسيساتي</t>
  </si>
  <si>
    <t>موجودي ملزومات اداري</t>
  </si>
  <si>
    <t>*) مقادیر موجودي کالا در پايان سال مالی مورد گزارش ازطریق شمارش اثبات گردیده است.</t>
  </si>
  <si>
    <t>حسابهای پرداختنی شبه تجاری که عمدتا بابت خرید دارو و تجهیزات پزشکی ایجاد شده به شرح ذیل قابل تفکیک است :</t>
  </si>
  <si>
    <t>اشخاص و سازمانهای دولتی</t>
  </si>
  <si>
    <t>ذخیره هزینه های تحقق یافته پرداخت نشده</t>
  </si>
  <si>
    <t>وجوه اماني ديگران نزد ما</t>
  </si>
  <si>
    <t>11-1</t>
  </si>
  <si>
    <t>11-2</t>
  </si>
  <si>
    <t>پیش پرداخت خرید کالا و خدمات</t>
  </si>
  <si>
    <t>علی الحساب خرید کالا و خدمات</t>
  </si>
  <si>
    <t>7-1</t>
  </si>
  <si>
    <t>7-2</t>
  </si>
  <si>
    <t>تا تاریخ انتشار صورتهای مالی مبلغ               میلیون ریال از علی الحساب ها و  پیش پرداخت های فوق در قبال دریافت کالا وخدمات تصفیه شده است.</t>
  </si>
  <si>
    <t xml:space="preserve">زمين </t>
  </si>
  <si>
    <t xml:space="preserve">ساختمان </t>
  </si>
  <si>
    <t xml:space="preserve">جمع </t>
  </si>
  <si>
    <t>فصل دوم - استفاده از كالاها و خدمات</t>
  </si>
  <si>
    <t>فصل هفتم - ساير هزينه ها</t>
  </si>
  <si>
    <t>17-1</t>
  </si>
  <si>
    <t>17-2</t>
  </si>
  <si>
    <t>مانده ابتدای دوره</t>
  </si>
  <si>
    <t>بدهکار</t>
  </si>
  <si>
    <t>بستانکار</t>
  </si>
  <si>
    <t>مانده اصلاح شده</t>
  </si>
  <si>
    <t>عنوان گزارش سود و زيان:</t>
  </si>
  <si>
    <t>عنوان گزارش تفريغ بودجه:</t>
  </si>
  <si>
    <t>عنوان گزارش جريان وجوه نقد</t>
  </si>
  <si>
    <t>صورت جريان وجوه نقد</t>
  </si>
  <si>
    <t>عنوان ساير گزارشها</t>
  </si>
  <si>
    <t>سال مالي جاري :</t>
  </si>
  <si>
    <t>سال مالي گذشته :</t>
  </si>
  <si>
    <t>تاريخ پايان سال مالي جاري :</t>
  </si>
  <si>
    <t>تاريخ پايان سال مالي گذشته :</t>
  </si>
  <si>
    <t>عملکرد فعاليت هاي دولتي :</t>
  </si>
  <si>
    <t xml:space="preserve">جمع منابع اعتبارات هزينه اي </t>
  </si>
  <si>
    <t>جمع مصارف اعتبارات هزينه اي</t>
  </si>
  <si>
    <t>‹‹  صورت تغيير در خالص دارائيها ››</t>
  </si>
  <si>
    <t>خالص دارائي ها در ابتداي سال</t>
  </si>
  <si>
    <t>تعدیلات سنواتی</t>
  </si>
  <si>
    <t>خالص دارائي ها در ابتداي سال - تعديل شده</t>
  </si>
  <si>
    <t>خالص دارائي ها در پايان سال</t>
  </si>
  <si>
    <t>افزایش در خالص دارائی های طی سال</t>
  </si>
  <si>
    <t>عملکرد فعاليت هاي شبه تجاری :</t>
  </si>
  <si>
    <t>درآمدهاي عملياتي</t>
  </si>
  <si>
    <t>كسر مي شود :</t>
  </si>
  <si>
    <t>هزينه هاي عملياتي</t>
  </si>
  <si>
    <t>‹‹ صورت تغيير در خالص دارائيها ››</t>
  </si>
  <si>
    <t>تعديلات سنواتي</t>
  </si>
  <si>
    <t xml:space="preserve">يادداشتهاي توضيحي همراه جزء لاينفك صورتهاي مالي است </t>
  </si>
  <si>
    <t>اسناد درجریان وصول</t>
  </si>
  <si>
    <t>4-1</t>
  </si>
  <si>
    <t>4-2</t>
  </si>
  <si>
    <t>4- موجودي نقد</t>
  </si>
  <si>
    <t>صورت تطبيق فعاليتهاي عملياتي با جريان خالص ورود وجه نقد به شرح زير است :</t>
  </si>
  <si>
    <t xml:space="preserve">ساير درآمدها و هزينه هاي غير عملياتي </t>
  </si>
  <si>
    <t>شرح</t>
  </si>
  <si>
    <t xml:space="preserve">يادداشت </t>
  </si>
  <si>
    <t xml:space="preserve">دولتي </t>
  </si>
  <si>
    <t xml:space="preserve">شبه تجاري </t>
  </si>
  <si>
    <t xml:space="preserve"> ريال </t>
  </si>
  <si>
    <t>دارایی ها:</t>
  </si>
  <si>
    <t>دارايي هاي جاري :</t>
  </si>
  <si>
    <t xml:space="preserve">موجودي نقد </t>
  </si>
  <si>
    <t>موجودی کالا</t>
  </si>
  <si>
    <t xml:space="preserve">جمع دارايي هاي جاري </t>
  </si>
  <si>
    <t>دارايي هاي غير جاري :</t>
  </si>
  <si>
    <t xml:space="preserve">دارايي هاي ثابت مشهود </t>
  </si>
  <si>
    <t xml:space="preserve">جمع دارایي هاي غير جاري </t>
  </si>
  <si>
    <t xml:space="preserve">جمع دارایي ها </t>
  </si>
  <si>
    <t xml:space="preserve">           بدهی ها و خالص دارایی ها:           </t>
  </si>
  <si>
    <t xml:space="preserve">بدهي هاي جاري : </t>
  </si>
  <si>
    <t xml:space="preserve">ساير حساب ها و اسناد پرداختني </t>
  </si>
  <si>
    <t xml:space="preserve">جمع بدهي هاي جاري </t>
  </si>
  <si>
    <t xml:space="preserve">خالص دارایی ها                      </t>
  </si>
  <si>
    <t xml:space="preserve"> جمع بدهي ها و خالص دارایي ها       </t>
  </si>
  <si>
    <t>جمع</t>
  </si>
  <si>
    <t>هزینه استهلاک</t>
  </si>
  <si>
    <t>شرکت الف</t>
  </si>
  <si>
    <t>شرکت ب</t>
  </si>
  <si>
    <t>فصل اول -جبران خدمت کارکنان</t>
  </si>
  <si>
    <t>فصل سوم- هزینه اموال و دارایی</t>
  </si>
  <si>
    <t>فصل ششم - رفاه اجتماعی</t>
  </si>
  <si>
    <t>نام دستگاه / موسسه :</t>
  </si>
  <si>
    <t>عنوان ترازنامه :</t>
  </si>
  <si>
    <t>حسابهاي انتظامي (تعهدات و بدهيهاي احتمالي )</t>
  </si>
  <si>
    <t xml:space="preserve">درامدهاي عملياتي </t>
  </si>
  <si>
    <t>در آمد حاصل از  خدمات ارائه شده</t>
  </si>
  <si>
    <t xml:space="preserve">هزينه هاي عملياتي </t>
  </si>
  <si>
    <t xml:space="preserve"> تاريخ سود و زيان:</t>
  </si>
  <si>
    <t>تاريخ ترازنامه</t>
  </si>
  <si>
    <t>تاريخ جريان وجوه نقد</t>
  </si>
  <si>
    <t>تاريخ ساير گزارشها</t>
  </si>
  <si>
    <t>کمک دریافتی از دولت ( کمک زیان)</t>
  </si>
  <si>
    <t>اقلام غير مترقبه</t>
  </si>
  <si>
    <t xml:space="preserve">خالص در آمد ها و هزینه های غیرعملیاتی </t>
  </si>
  <si>
    <t>هزينه هاي مالي</t>
  </si>
  <si>
    <t>ساير هزينه ها</t>
  </si>
  <si>
    <t>فصل هفتم</t>
  </si>
  <si>
    <t>رفاه اجتماعي</t>
  </si>
  <si>
    <t>فصل ششم</t>
  </si>
  <si>
    <t>كمكهاي بلاعوض</t>
  </si>
  <si>
    <t>فصل پنجم</t>
  </si>
  <si>
    <t>يارانه</t>
  </si>
  <si>
    <t>فصل چهارم</t>
  </si>
  <si>
    <t>فصل سوم</t>
  </si>
  <si>
    <t>استفاده از كالا ها و خدمات</t>
  </si>
  <si>
    <t>فصل دوم</t>
  </si>
  <si>
    <t>جبران خدمات كاركنان</t>
  </si>
  <si>
    <t>فصل اول</t>
  </si>
  <si>
    <t>خالص سایر در آمدهاي (هزینه های )عملیاتی</t>
  </si>
  <si>
    <t>هزينه هاي اموال و دارائي ها</t>
  </si>
  <si>
    <t>افزایش ( کاهش ) درخالص دارائی های طی سال</t>
  </si>
  <si>
    <t>‹‹ صورت تغييرات  در خالص دارائي ها ››</t>
  </si>
  <si>
    <t>خالص دارائي ها در ابتداي سال -اصلاح  شده</t>
  </si>
  <si>
    <t>سفارشات و پیش پرداخت ها</t>
  </si>
  <si>
    <t xml:space="preserve">منابع اعتبارات هزينه اي </t>
  </si>
  <si>
    <t xml:space="preserve">مصارف </t>
  </si>
  <si>
    <t>جمع بدهیهای غیر جاری</t>
  </si>
  <si>
    <t xml:space="preserve">سرمايه گذاري هاي كوتاه مدت </t>
  </si>
  <si>
    <t xml:space="preserve">ساير دارائي ها </t>
  </si>
  <si>
    <t xml:space="preserve">حساب ها و اسناد دريافتني </t>
  </si>
  <si>
    <t>سپرده ها و پيش دريافت ها</t>
  </si>
  <si>
    <t xml:space="preserve">حساب ها و اسناد پرداختني  </t>
  </si>
  <si>
    <t xml:space="preserve">تسهيلات مالي دريافتي </t>
  </si>
  <si>
    <t>هزينه هاي استهلاك دارائي ها</t>
  </si>
  <si>
    <t xml:space="preserve">حصه بلند مدت تسهيلات دريافتي </t>
  </si>
  <si>
    <t xml:space="preserve">ذخيره بازخريد سنوات خدمت كاركنان </t>
  </si>
  <si>
    <t>افزایش ( کاهش ) خالص دارائی های اعتبارات هزينه اي طی سال</t>
  </si>
  <si>
    <t>منابع اعتبارات طرح تملك دارائي هاي سرمايه اي</t>
  </si>
  <si>
    <t>افزایش ( کاهش ) در خالص دارائی های طی سال</t>
  </si>
  <si>
    <t>0</t>
  </si>
  <si>
    <t>تغيير درخالص دارائی های طی سال</t>
  </si>
  <si>
    <t>مازاد تجديد ارزيابي دارائي هاي ثابت مشهود</t>
  </si>
  <si>
    <t>تغييردرخالص دارائی های جامع سال</t>
  </si>
  <si>
    <t>خالص درآمدها و هزينه هاي غيرعملياتي</t>
  </si>
  <si>
    <t>اگر دارائي هاي ثابت مشهود تجديد ارزيابي نشده است ،نيازي به ارائه اين صورت نبوده ليكن مي بايست در انتهاي صورت درامد/ هزينه جمله ذيل اضافه شود</t>
  </si>
  <si>
    <t xml:space="preserve"> (تجديد ارائه شده)</t>
  </si>
  <si>
    <t>اعتبارات ابلاغی - اختصاصی</t>
  </si>
  <si>
    <t>سایر منابع</t>
  </si>
  <si>
    <t>هدایای خاص</t>
  </si>
  <si>
    <t>بازنشستگان و موظفین</t>
  </si>
  <si>
    <t>وجوه بانکی غیر قابل برداشت</t>
  </si>
  <si>
    <t>وجوه امانی - سپرده</t>
  </si>
  <si>
    <t>5-1</t>
  </si>
  <si>
    <t>دریافت خانه های سازمانی</t>
  </si>
  <si>
    <t xml:space="preserve">فعاليت هاي دولتي </t>
  </si>
  <si>
    <t xml:space="preserve">فعاليت هاي شبه تجاری </t>
  </si>
  <si>
    <t>4-3- موجودی نزد بانک‎ها به تفکیک حسا ب جاری به شرح ذیل می باشد:</t>
  </si>
  <si>
    <t>4-2- موجودی  نقد ناشی از فعالیت‎های شبه تجاری متشکل از اقلام ذیل می باشد:</t>
  </si>
  <si>
    <t>4-1- موجودی نقد  ناشی ازفعالیت های دولتی از اقلام ذیل تشکیل شده است :</t>
  </si>
  <si>
    <t>تغييردرخالص دارائی های شناسائي شده از تاريخ گزارشگري سال قبل</t>
  </si>
  <si>
    <t xml:space="preserve"> ارائه اين صورت (بعنوان بخشی ازصورت هاي مالي اساسي ) درسال انجام  تجديد ارزيابي دارائي هاي ثابت مشهود ، الزامي است .</t>
  </si>
  <si>
    <t>5- سرمایه گذاری های کوتاه مدت</t>
  </si>
  <si>
    <t>5-2</t>
  </si>
  <si>
    <t>5-1- سرفصل مزبور  ناشی ازفعالیت های دولتی از اقلام ذیل تشکیل شده است :</t>
  </si>
  <si>
    <t>6- حساب ها و اسناد دریافتنی</t>
  </si>
  <si>
    <t>6-1</t>
  </si>
  <si>
    <t>6-2</t>
  </si>
  <si>
    <t>6-2-سرفصل مزبور ناشی از فعالیت‎های شبه تجاری متشکل از اقلام ذیل می باشد:</t>
  </si>
  <si>
    <t>6-1- سرفصل مذکور ناشی ازفعالیت های دولتی از اقلام ذیل تشکیل شده است :</t>
  </si>
  <si>
    <t>موجودي اقلام مصرفي بهداشتي و درماني</t>
  </si>
  <si>
    <t>7-1- سرفصل مذکور ناشی ازفعالیت های دولتی از اقلام ذیل تشکیل شده است :</t>
  </si>
  <si>
    <t>7-2-سرفصل مزبور ناشی از فعالیت‎های شبه تجاری متشکل از اقلام ذیل می باشد:</t>
  </si>
  <si>
    <t>ساير موجودي ها</t>
  </si>
  <si>
    <t>انبار اموال</t>
  </si>
  <si>
    <t>کالاي اماني نزد ديگران</t>
  </si>
  <si>
    <t>کالاي در راه</t>
  </si>
  <si>
    <t xml:space="preserve">سایر حساب ها و اسناد دريافتني </t>
  </si>
  <si>
    <t xml:space="preserve">ترازنامه ( خالص دارائي ها)  </t>
  </si>
  <si>
    <t xml:space="preserve">صورت درآمد / هزينه (نتايج عمليات) و تغيير درخالص دارائی ها </t>
  </si>
  <si>
    <r>
      <t xml:space="preserve">صورت درآمد / هزينه (نتايج عمليات) و تغيير درخالص دارائی ها </t>
    </r>
    <r>
      <rPr>
        <sz val="11"/>
        <color indexed="10"/>
        <rFont val="B Nazanin"/>
        <charset val="178"/>
      </rPr>
      <t xml:space="preserve">(تفکیک نشده) </t>
    </r>
  </si>
  <si>
    <t>صورت تغييردرخالص دارائی‎هاي جامع</t>
  </si>
  <si>
    <t>صورت درآمد / هزینه و تغییر درخالص دارائی ها</t>
  </si>
  <si>
    <t>مازاد ( کسری ) عملیاتی قبل از ساير در آمد ها و هزينه هاي عملياتي</t>
  </si>
  <si>
    <t xml:space="preserve">مازاد ( کسری ) عملیاتی </t>
  </si>
  <si>
    <t>مازاد ( کسری ) ناشي از فعاليتهاي عادي</t>
  </si>
  <si>
    <t>مازاد ( کسری )خالص</t>
  </si>
  <si>
    <t>سازمان های بیمه ای طرف قرارداد</t>
  </si>
  <si>
    <t>موسسات تابعه وزارت بهداشت</t>
  </si>
  <si>
    <t>موسسات و شرکت های دولتی</t>
  </si>
  <si>
    <t>سایر موسسات و شرکت ها</t>
  </si>
  <si>
    <t>بدهکاران اشخاص</t>
  </si>
  <si>
    <t>بدهکاران- مصدومین ترافیکی</t>
  </si>
  <si>
    <t>7- سایرحساب‏ها و اسناد دریافتنی</t>
  </si>
  <si>
    <t>وام کارکنان</t>
  </si>
  <si>
    <t>سایر حساب‏های دریافتنی</t>
  </si>
  <si>
    <t>8- موجودی کالا</t>
  </si>
  <si>
    <t>8-1- سرفصل مذکور ناشی ازفعالیت های دولتی از اقلام ذیل تشکیل شده است :</t>
  </si>
  <si>
    <t>8-2-سرفصل مزبور ناشی از فعالیت‎های شبه تجاری متشکل از اقلام ذیل می باشد:</t>
  </si>
  <si>
    <t>انبار ضایعات</t>
  </si>
  <si>
    <t>8-1</t>
  </si>
  <si>
    <t>8-2</t>
  </si>
  <si>
    <t>سفارشات کالا</t>
  </si>
  <si>
    <t>9- سفارشات و پیش پرداخت‏ها</t>
  </si>
  <si>
    <t>9-1</t>
  </si>
  <si>
    <t>9-2</t>
  </si>
  <si>
    <t>9-1- سرفصل مذکور ناشی ازفعالیت های دولتی از اقلام ذیل تشکیل شده است :</t>
  </si>
  <si>
    <t>9-2-سرفصل مزبور ناشی از فعالیت‎های شبه تجاری متشکل از اقلام ذیل می باشد:</t>
  </si>
  <si>
    <t>پیش پرداخت‏ها و علی الحساب‏ها</t>
  </si>
  <si>
    <t>10- دارايي هاي ثابت مشهود</t>
  </si>
  <si>
    <t>11- دارایی‏های نامشهود</t>
  </si>
  <si>
    <t>حق الاتشعاب ، حق الامتیاز و ودایع</t>
  </si>
  <si>
    <t>سرقفلی</t>
  </si>
  <si>
    <t>11-1- سرفصل مذکور ناشی ازفعالیت های دولتی از اقلام ذیل تشکیل شده است :</t>
  </si>
  <si>
    <t>11-2-سرفصل مزبور ناشی از فعالیت‎های شبه تجاری متشکل از اقلام ذیل می باشد:</t>
  </si>
  <si>
    <t>13- حسابها و اسناد پرداختنی</t>
  </si>
  <si>
    <t>13-1</t>
  </si>
  <si>
    <t>13-2</t>
  </si>
  <si>
    <t>13-1- سرفصل مذکور ناشی ازفعالیت های دولتی از اقلام ذیل تشکیل شده است :</t>
  </si>
  <si>
    <t>13-2-سرفصل مزبور ناشی از فعالیت‎های شبه تجاری متشکل از اقلام ذیل می باشد:</t>
  </si>
  <si>
    <t>فروشندگان دارو</t>
  </si>
  <si>
    <t>فروشندگان مواد و لوازم مصرفی بهداشتی و درمانی</t>
  </si>
  <si>
    <t>ارائه دهندگان خدمات پزشکی</t>
  </si>
  <si>
    <t xml:space="preserve">ارائه دهنگان خدمات آموزشی ، مطالعاتی و تحقیقاتی </t>
  </si>
  <si>
    <t>ارائه دهندگان سایر خدمات</t>
  </si>
  <si>
    <t>14- سایر حسابها و اسناد پرداختنی</t>
  </si>
  <si>
    <t>14-1</t>
  </si>
  <si>
    <t>14-2</t>
  </si>
  <si>
    <t>14-1- سرفصل مذکور ناشی ازفعالیت های دولتی از اقلام ذیل تشکیل شده است :</t>
  </si>
  <si>
    <t>14-2-سرفصل مزبور ناشی از فعالیت‎های شبه تجاری متشکل از اقلام ذیل می باشد:</t>
  </si>
  <si>
    <t>15- تسهیلات مالی دریافتی</t>
  </si>
  <si>
    <t>خلاصه وضعیت تسهیلات مالی دریافتی بشرح زیر است :</t>
  </si>
  <si>
    <t>16- سپرده‏ها و پیش دریافت‏ها</t>
  </si>
  <si>
    <t>پیش دریافت‏ها</t>
  </si>
  <si>
    <t>سپرده‏های دریافتی</t>
  </si>
  <si>
    <t>17- حساب ها و اسناد پرداختنی بلندمدت</t>
  </si>
  <si>
    <t>حسابها واسناد پرداختنی  بلند مدت</t>
  </si>
  <si>
    <t>حساب‏های پرداختنی بلندمدت به نهادها واشخاص وابسته</t>
  </si>
  <si>
    <t>حساب‏های پرداختنی بلندمدت - سایر اشخاص</t>
  </si>
  <si>
    <t>پیش‏دریافت‏های بلندمدت</t>
  </si>
  <si>
    <t>اسنادپرداختنی بلند مدت</t>
  </si>
  <si>
    <t>17-1- سرفصل مذکور ناشی ازفعالیت های دولتی از اقلام ذیل تشکیل شده است :</t>
  </si>
  <si>
    <t>17-2-سرفصل مزبور ناشی از فعالیت‎های شبه تجاری متشکل از اقلام ذیل می باشد:</t>
  </si>
  <si>
    <t>16-1</t>
  </si>
  <si>
    <t>16-2</t>
  </si>
  <si>
    <t>16-1- سرفصل مذکور ناشی ازفعالیت های دولتی از اقلام ذیل تشکیل شده است :</t>
  </si>
  <si>
    <t>16-2-سرفصل مزبور ناشی از فعالیت‎های شبه تجاری متشکل از اقلام ذیل می باشد:</t>
  </si>
  <si>
    <t>15-1</t>
  </si>
  <si>
    <t>15-2</t>
  </si>
  <si>
    <t>15-1- سرفصل مذکور ناشی ازفعالیت های دولتی از اقلام ذیل تشکیل شده است :</t>
  </si>
  <si>
    <t>15-2-سرفصل مزبور ناشی از فعالیت‎های شبه تجاری متشکل از اقلام ذیل می باشد:</t>
  </si>
  <si>
    <t>18- تسهیلات دریافتی بلندمدت</t>
  </si>
  <si>
    <t>تسهیلات دریافتی از بانک‏ها</t>
  </si>
  <si>
    <t>سایر تسهیلات دریافتی</t>
  </si>
  <si>
    <t>18-1</t>
  </si>
  <si>
    <t>18-2</t>
  </si>
  <si>
    <t>18-1- سرفصل مذکور ناشی ازفعالیت های دولتی از اقلام ذیل تشکیل شده است :</t>
  </si>
  <si>
    <t>18-2-سرفصل مزبور ناشی از فعالیت‎های شبه تجاری متشکل از اقلام ذیل می باشد:</t>
  </si>
  <si>
    <t>19- ذخیره بازخرید سنوات کارکنان</t>
  </si>
  <si>
    <t>19-1</t>
  </si>
  <si>
    <t>19-2</t>
  </si>
  <si>
    <t>19-1- گردش سرفصل مذکور ناشی ازفعالیت های دولتی به شرح زیر است :</t>
  </si>
  <si>
    <t>19-2-گردش سرفصل مذکور ناشی ازفعالیت های شبه تجاری به شرح زیر است :</t>
  </si>
  <si>
    <t>مانده در ابتدای سال</t>
  </si>
  <si>
    <t>پرداخت شده طی سال</t>
  </si>
  <si>
    <t>ذخیره تامین شده</t>
  </si>
  <si>
    <t>مانده درپایان سال</t>
  </si>
  <si>
    <t>20- درآمدهای عملیاتی</t>
  </si>
  <si>
    <t>20-1</t>
  </si>
  <si>
    <t>20-2</t>
  </si>
  <si>
    <t>20-2-سرفصل مزبور ناشی از فعالیت‎های شبه تجاری متشکل از اقلام ذیل می باشد:</t>
  </si>
  <si>
    <t>کمک های دریافتی از دولت:</t>
  </si>
  <si>
    <t>اعتبارات هزینه‏ای</t>
  </si>
  <si>
    <t>اعتبارات ابلاغی - هزینه‏ای</t>
  </si>
  <si>
    <t>درآمد بیمارستان‏ها</t>
  </si>
  <si>
    <t>درآمد مراکز بهداشت و شبکه‏های روستائی</t>
  </si>
  <si>
    <t>درآمد مراکز بهداشت و شبکه‏های شهری</t>
  </si>
  <si>
    <t>درآمد دانشکده‏ها و مراکز تحقیقاتی</t>
  </si>
  <si>
    <t>سایر درآمدها</t>
  </si>
  <si>
    <t>فصل چهارم - یارانه ها</t>
  </si>
  <si>
    <t>فصل پنجم - کمک‏های بلاعوض</t>
  </si>
  <si>
    <t>21- هزینه‏های عملیاتی</t>
  </si>
  <si>
    <t>21-1</t>
  </si>
  <si>
    <t>21-2</t>
  </si>
  <si>
    <t>21-1- سرفصل مذکور ناشی ازفعالیت های دولتی از اقلام ذیل تشکیل شده است :</t>
  </si>
  <si>
    <t>21-2-سرفصل مزبور ناشی از فعالیت‎های شبه تجاری متشکل از اقلام ذیل می باشد:</t>
  </si>
  <si>
    <t>فصل چهارم - یارانه‏ها</t>
  </si>
  <si>
    <t>هزینه‏های عملیاتی</t>
  </si>
  <si>
    <t>22-  خالص سایر درآمدها و هزینه های غیر عملیاتی</t>
  </si>
  <si>
    <t>درآمد حاصل از فعالیت های جانبی</t>
  </si>
  <si>
    <t>درآمد حاصل از اجاره</t>
  </si>
  <si>
    <t>درآمد حاصل از سرمایه گذاری ها</t>
  </si>
  <si>
    <t>درآمد ناشی از فروش دارایی  ها</t>
  </si>
  <si>
    <t>هزینه های غیر مترقبه</t>
  </si>
  <si>
    <t>22-1</t>
  </si>
  <si>
    <t>22-2</t>
  </si>
  <si>
    <t>22-1- سرفصل مذکور ناشی ازفعالیت های دولتی از اقلام ذیل تشکیل شده است :</t>
  </si>
  <si>
    <t>22-2-سرفصل مزبور ناشی از فعالیت‎های شبه تجاری متشکل از اقلام ذیل می باشد:</t>
  </si>
  <si>
    <t>23-   تعدیلات سنواتی</t>
  </si>
  <si>
    <t>اصلاح اشتباهات سنوات قبل</t>
  </si>
  <si>
    <t>تغییر در رویه های حسابداری</t>
  </si>
  <si>
    <t>وجوه مصرف نشده سنوات قبل - هزینه‏ای</t>
  </si>
  <si>
    <t>دارایی‏های نامشهود</t>
  </si>
  <si>
    <t>از آنجايي كه اجزاي تشكيل دهنده صورت تغییر درخالص دارایی‏های جامع محدود به مازاد سال و تعديلات سنواتي است، صورت تغییر درخالص دارایی‏های جامع ارائه نشده است.</t>
  </si>
  <si>
    <t>اعتبارات تملک دارایی‏های سرمایه‏ای</t>
  </si>
  <si>
    <t>اعتبارات ابلاغی - تملک دارایی‏های سرمایه‏ای</t>
  </si>
  <si>
    <t>وجوه مصرف نشده سنوات قبل - تملک دارایی‏های سرمایه‏ای</t>
  </si>
  <si>
    <t>اعتبارات اختصاصی</t>
  </si>
  <si>
    <t>وجوه مصرف نشده سنوات قبل - اعتبارات اختصاصی</t>
  </si>
  <si>
    <t>4-4</t>
  </si>
  <si>
    <t>سرمایه گذاری در سهام شرکت‏ها</t>
  </si>
  <si>
    <t>سپرده سرمایه‏گذاری کوتاه مدت</t>
  </si>
  <si>
    <t>5-2-سرفصل مزبور ناشی از فعالیت‎های شبه تجاری متشکل از اقلام ذیل می باشد:</t>
  </si>
  <si>
    <t>5-1-1</t>
  </si>
  <si>
    <t>5-1-1- سرمایه گذاری در سهام شرکت ها بشرح ذیل قابل تفکیک می باشد :</t>
  </si>
  <si>
    <t>اوراق مشارکت</t>
  </si>
  <si>
    <t>سهام سایر شرکت‏ها</t>
  </si>
  <si>
    <t>سهام شرکت‏های پذیرفته شده در بورس</t>
  </si>
  <si>
    <t>5-2- سرمایه گذاری در سهام شرکت ها در تاریخ ترازنامه شامل موارد زیر است :</t>
  </si>
  <si>
    <t>شركتهاي پذيرفته شده در بورس :</t>
  </si>
  <si>
    <t>شركت الف</t>
  </si>
  <si>
    <t>شركت  ب</t>
  </si>
  <si>
    <t>ساير شركتها:</t>
  </si>
  <si>
    <t>شركت  ج</t>
  </si>
  <si>
    <t>شركت  د</t>
  </si>
  <si>
    <t>جمع كل</t>
  </si>
  <si>
    <t>خالص</t>
  </si>
  <si>
    <t>ارزش بازار</t>
  </si>
  <si>
    <t>نام</t>
  </si>
  <si>
    <t>تعداد سهام</t>
  </si>
  <si>
    <t>بهام تمام شده</t>
  </si>
  <si>
    <t>ذخیره کاهش ارزش</t>
  </si>
  <si>
    <t>6-3-حساب هاي دريافتني بابت مطالبات از موسسات وسازمانهای بيمه اي طرف قرارداد بوده و به شرح ذيل  قابل تفکیک مي باشد :</t>
  </si>
  <si>
    <t>سازمان تامین اجتماعی</t>
  </si>
  <si>
    <t>سازمان خدمات درمانی</t>
  </si>
  <si>
    <t xml:space="preserve">فعاليت‏هاي شبه تجاری </t>
  </si>
  <si>
    <t xml:space="preserve">فعاليت‏هاي دولتي </t>
  </si>
  <si>
    <t>8-3</t>
  </si>
  <si>
    <t>8-4</t>
  </si>
  <si>
    <t>8-3- موجودی اقلام مصرفی بهداشتی و درمانی شامل اقلام ذیل می باشد :</t>
  </si>
  <si>
    <t>موجودی دارو</t>
  </si>
  <si>
    <t>لوازم مصرفی بهداشتی و درمانی</t>
  </si>
  <si>
    <t>لوازم و قطعات پزشکی</t>
  </si>
  <si>
    <t>لوازم خواب و پوشاک</t>
  </si>
  <si>
    <t>8-4- سایر موجودی ها به شرح ذیل قابل تفکیک می باشد:</t>
  </si>
  <si>
    <t>موجودي قطعات و لوازم يدکي</t>
  </si>
  <si>
    <t>موجودي مواد غذائي</t>
  </si>
  <si>
    <t>موجودي لوازم ساختماني</t>
  </si>
  <si>
    <t>سايرموجوديها</t>
  </si>
  <si>
    <t>9-3</t>
  </si>
  <si>
    <t>9-3- مانده حساب پیش پرداخت‏ها و علی الحساب بشرح ذیل قابل تفکیک می باشد :</t>
  </si>
  <si>
    <t>سایر پیش پرداخت‏ها</t>
  </si>
  <si>
    <t>علی الحساب حقوق و حق الزحمه کارکنان</t>
  </si>
  <si>
    <t>9-3-1</t>
  </si>
  <si>
    <t>9-3-2</t>
  </si>
  <si>
    <t>پیش پرداخت خرید دارو</t>
  </si>
  <si>
    <t>پیش پرداخت خرید مواد و لوازم مصرفی بهداشتی و درمانی</t>
  </si>
  <si>
    <t>پیش پرداخت خرید خدمات پزشکی</t>
  </si>
  <si>
    <t>پیش پرداخت طرح‏های تحقیقاتی و مطالعاتی</t>
  </si>
  <si>
    <t>پیش پرداخت خرید اقلام سرمایه‏ای</t>
  </si>
  <si>
    <t>پیش پرداخت حسابرسی</t>
  </si>
  <si>
    <t>9-3-1- مانده حساب پیش پرداخت‏ها متشکل از اقلام ذیل می باشد :</t>
  </si>
  <si>
    <t>علی الحساب طرح های مطالعاتی و تحقیقاتی</t>
  </si>
  <si>
    <t>9-3-2- مانده حساب علی الحساب‏ها متشکل از اقلام ذیل می باشد :</t>
  </si>
  <si>
    <t>علی الحساب حقوق  و حق الزحمه کارکنان</t>
  </si>
  <si>
    <t>()</t>
  </si>
  <si>
    <t>شرکت پ</t>
  </si>
  <si>
    <t xml:space="preserve">شرح اقلام </t>
  </si>
  <si>
    <t xml:space="preserve">                                       بهاي تمام شده ــ  ريال </t>
  </si>
  <si>
    <t xml:space="preserve">استهلاك انباشته ــ  ريال </t>
  </si>
  <si>
    <t xml:space="preserve">ارزش دفتري ــ ريال </t>
  </si>
  <si>
    <t>مانده در</t>
  </si>
  <si>
    <t xml:space="preserve">دارايي هاي </t>
  </si>
  <si>
    <t>نقل وانتقالات</t>
  </si>
  <si>
    <t xml:space="preserve">استهلاك </t>
  </si>
  <si>
    <t xml:space="preserve">استهلاك انباشته </t>
  </si>
  <si>
    <t xml:space="preserve">اضافه شده طي سال مالي </t>
  </si>
  <si>
    <t xml:space="preserve">سال مالي </t>
  </si>
  <si>
    <t xml:space="preserve">داراييهاي فروخته </t>
  </si>
  <si>
    <t>و</t>
  </si>
  <si>
    <t xml:space="preserve">شده </t>
  </si>
  <si>
    <t>ساير تغييرات</t>
  </si>
  <si>
    <t xml:space="preserve">وسائط نقليه </t>
  </si>
  <si>
    <t>-</t>
  </si>
  <si>
    <t>تاسيسات</t>
  </si>
  <si>
    <t xml:space="preserve">اثاثیه و منصوبات </t>
  </si>
  <si>
    <t>ماشین آلات و تجهیزات</t>
  </si>
  <si>
    <t xml:space="preserve">ابزار و لوازم فني </t>
  </si>
  <si>
    <t>اقلام گرانبها</t>
  </si>
  <si>
    <t>اقلام سرمایه ای  موجود در انبار</t>
  </si>
  <si>
    <t xml:space="preserve">پيش پرداختهاي سرمايه اي </t>
  </si>
  <si>
    <t>ابتدای سال89</t>
  </si>
  <si>
    <t>10-1- جدول بهاي تمام شده واستهلاك انباشته دارايي‏هاي ثابت مشهود ناشی از فعالیت‏های دولتی به شرح ذيل است :</t>
  </si>
  <si>
    <t>10-2-جدول بهاي تمام شده واستهلاك انباشته دارايي‏هاي ثابت مشهود ناشی از فعالیت‏های شبه تجاری   به شرح ذيل است :</t>
  </si>
  <si>
    <t xml:space="preserve">    10-3-دارایی های ثابت شرکت تا ارزش                         ریال در مقابل خطرات ناشی از حریق، سیل ، زلزله ، انفجار ، صاعقه و سرقت از پوشش بیمه ای برخوردار می باشد.                                                    </t>
  </si>
  <si>
    <t>تشهیلات مالی دریافتی از بانک‏ها</t>
  </si>
  <si>
    <t>16-3</t>
  </si>
  <si>
    <t>16-4</t>
  </si>
  <si>
    <t>16-3- مانده سرفصل پیش دریافتها عمدتا بابت ارائه خدمات درمانی بوده ودرتاریخ ترازنامه به شرح اقلام ذیل می باشد:</t>
  </si>
  <si>
    <t>خدمات درمانی</t>
  </si>
  <si>
    <t>پیش دریافت فروش مواد و لوازم</t>
  </si>
  <si>
    <t>خدمات آزمایشگاهی</t>
  </si>
  <si>
    <t>خدمات بهداشتی</t>
  </si>
  <si>
    <t>خدمات آموزشی</t>
  </si>
  <si>
    <t>خدمات پژوهشی و تحقیقاتی</t>
  </si>
  <si>
    <t>سایر خدمات</t>
  </si>
  <si>
    <t>16-4- مانده سرفصل سپرده‏های دریافتی درتاریخ ترازنامه به شرح اقلام ذیل می باشد:</t>
  </si>
  <si>
    <t xml:space="preserve"> حسن انجام کار</t>
  </si>
  <si>
    <t>تعهدات پیمانکاران</t>
  </si>
  <si>
    <t>بیمه پیمانکاران</t>
  </si>
  <si>
    <t>شرکت در مناقصه</t>
  </si>
  <si>
    <t>شرکت در مزایده</t>
  </si>
  <si>
    <t>سایر سپرده و ودایع دریافتی</t>
  </si>
  <si>
    <t>14-3</t>
  </si>
  <si>
    <t>14-4</t>
  </si>
  <si>
    <t>14-3- مانده حساب اشخاص و سازمان‏های دولتی در تاریخ ترازنامه بشرح ذیل قابل تفکیک می باشد :</t>
  </si>
  <si>
    <t>مالیات پرداختنی - اداره امور مالیاتی</t>
  </si>
  <si>
    <t>بیمه پرداختنی - سازمان تامین اجتماعی</t>
  </si>
  <si>
    <t>بیمه پرداختنی - سازمان خدمات درمانی</t>
  </si>
  <si>
    <t>بستانکاران اقلام امانی</t>
  </si>
  <si>
    <t>سایر حساب های پرداختنی</t>
  </si>
  <si>
    <t>موسسه حسابرسی</t>
  </si>
  <si>
    <t>درآمد حاصل از سرمایه گذاری‏ها</t>
  </si>
  <si>
    <t>درآمد ناشی از فروش دارایی‏ها</t>
  </si>
  <si>
    <t>هزینه‏های غیر مترقبه</t>
  </si>
  <si>
    <t>22-4- آثار انباشته اصلاح اشتباهات  به شرح ذیل قابل تفکیک است :</t>
  </si>
  <si>
    <t xml:space="preserve"> 22-3- به موجب الزامات قانونی مندرج در مواد 144،138،88،49 قانون برنامه چهارم توسعه اقتصادی فرهنگی جمهوری اسلامی ایران روش حسابداری مورد عمل مرکز از ابتدای  سال 1387 از روش نقدی به روش تعهدی تغییر یافته است لذا اتخاذ روش جدید باعث تغییرات عمده در نحوه شناسایی درآمدها و هزینه ها شده است .</t>
  </si>
  <si>
    <t>بمنظور ارائه تصویر مناسب از وضعیت مالی و نتایج عملیات ، کلیه اقلام مربوط در صورت های مالی مقایسه ای اصلاح و ارائه مجدد شده است و به همین دلیل اقلام مقایسه‏ای بعضا با صورت‏های مالی ارائه شده در صورت‏های مالی قبل مطابقت ندارد .</t>
  </si>
  <si>
    <t xml:space="preserve">منابع </t>
  </si>
  <si>
    <t>10-2</t>
  </si>
  <si>
    <t xml:space="preserve">مازاد (کسری) عملياتي </t>
  </si>
  <si>
    <t>مازاد (کسری)  خالص</t>
  </si>
  <si>
    <t>20-1-1</t>
  </si>
  <si>
    <t>20-1-1- کمک‏های دریافتی از دولت به تفکیک برنامه بشرح زیر قابل ارائه می باشد :</t>
  </si>
  <si>
    <t>20-1- سرفصل مذکور ناشی ازفعالیت‏های دولتی از اقلام ذیل تشکیل شده است :</t>
  </si>
  <si>
    <t>21-1-1</t>
  </si>
  <si>
    <t>24- صورت تطبيق سود عملياتي :</t>
  </si>
  <si>
    <t>مازاد(کسری) عملیاتی</t>
  </si>
  <si>
    <t>افزایش (كاهش ) موجودي كالا</t>
  </si>
  <si>
    <t>افزايش (کاهش) علي الحساب و پيش پرداختها</t>
  </si>
  <si>
    <t xml:space="preserve">افزایش (كاهش) حسابهاي دريافتني عملياتي </t>
  </si>
  <si>
    <t xml:space="preserve">افزايش  (کاهش) حسابهاي پرداختني </t>
  </si>
  <si>
    <t xml:space="preserve">افزايش (کاهش) پيش دريافتها </t>
  </si>
  <si>
    <t xml:space="preserve">بازده سرمايه گذاريها و سود پرداختي بابت  تامين مالي : </t>
  </si>
  <si>
    <t xml:space="preserve">سود دریافتی بابت سپرده های کوتاه مدت </t>
  </si>
  <si>
    <t xml:space="preserve">خالص  افزايش (کاهش )در وجه نقد </t>
  </si>
  <si>
    <t xml:space="preserve">مانده وجه نقد در آغازسال </t>
  </si>
  <si>
    <t xml:space="preserve">مانده وجه نقد در پايان سال </t>
  </si>
  <si>
    <t xml:space="preserve">فعاليت‏هاي عملياتي : </t>
  </si>
  <si>
    <t xml:space="preserve">جريان خالص ورود  وجه نقد ناشي از فعاليت‏هاي عملياتي </t>
  </si>
  <si>
    <t xml:space="preserve">فعاليت‏هاي سرمايه گذاري : </t>
  </si>
  <si>
    <t xml:space="preserve">جريان خالص ورود / خروج وجه نقد ناشي از فعاليت‏هاي سرمايه گذاري </t>
  </si>
  <si>
    <t xml:space="preserve">جريان خالص خروج وجه نقد قبل از فعاليت‏هاي تامين مالي </t>
  </si>
  <si>
    <t xml:space="preserve">فعاليت‏هاي تامين مالي : </t>
  </si>
  <si>
    <t xml:space="preserve">جریان خالص ورود وجه نقد ناشی از فعالیت‏هاي تامین مالی </t>
  </si>
  <si>
    <t>خالص جریان ورود وخروج وجه نقد ناشی ازبازده سرمایه گذاری‏ها و 
سود پرداختی بابت تامین مالی</t>
  </si>
  <si>
    <t xml:space="preserve">وجوه پرداختي بابت خريد دارايي‏هاي ثابت مشهود </t>
  </si>
  <si>
    <t>از آنجايي كه براي كليه علي الحساب هاي پرداختي ، ذخيره در نظر گرفته شده است (يادداشت ...) مانده تمامي علي الحساب ها جهت درج در صورت هاي مالي صفر مي باشد.</t>
  </si>
  <si>
    <t xml:space="preserve"> از آنجايي كه براي كليه علي الحساب ها پرداختي ، ذخيره در نظر گرفته شده است ( يادداشت ...) مانده تمامي علي الحساب ها جهت درج در صورت هاي مالي صفر مي باشد</t>
  </si>
  <si>
    <t xml:space="preserve"> </t>
  </si>
  <si>
    <t>درمان بيماران نيازمند</t>
  </si>
  <si>
    <t>خدمات درماني</t>
  </si>
  <si>
    <t>مديريت بحران در حوادث غير مترقبه</t>
  </si>
  <si>
    <t>خدمات دارويي</t>
  </si>
  <si>
    <t>فوريت هاي پزشكي پيش بيمارستاني</t>
  </si>
  <si>
    <t>ستاد مبارزه با مواد مخدر</t>
  </si>
  <si>
    <t>تعمير و تجهيز</t>
  </si>
  <si>
    <t>واگذاري خدمات سلامت به بخش غير دولتي</t>
  </si>
  <si>
    <t xml:space="preserve">هزينه هاي مربوط به بازنشستگان دولت </t>
  </si>
  <si>
    <t>آموزش كارشناسي</t>
  </si>
  <si>
    <t>آموزش دكتري تخصصي و فوق تخصصي</t>
  </si>
  <si>
    <t>آموزش كارشناسي ارشد</t>
  </si>
  <si>
    <t xml:space="preserve">خدمات فرهنگي رفاهي </t>
  </si>
  <si>
    <t>تحقيقات دانشگاهي</t>
  </si>
  <si>
    <t>توسعه علوم پزشكي پايه و كاربردي</t>
  </si>
  <si>
    <t>تعميرات اساسي بيمارستان ها</t>
  </si>
  <si>
    <t>بهبود و استاندارد تجهيزات بيمارستان ها</t>
  </si>
  <si>
    <t>كميته امداد</t>
  </si>
  <si>
    <t>صورت منابع و مصارف دولتی</t>
  </si>
  <si>
    <t>خدمات درمانی نیروهای مسلح</t>
  </si>
  <si>
    <t>اسناد دریافتنی نزد صندوق</t>
  </si>
  <si>
    <t>6-3</t>
  </si>
  <si>
    <t>6-4</t>
  </si>
  <si>
    <t>6-4-اسناد دريافتني بابت دریافت چک های دریافتی از سازمان های طرف قرارداد مرکز رازی می باشد که بشرح ذیل قابل ارائه می باشند :</t>
  </si>
  <si>
    <t>دانشگاه علوم پزشکی و خدمات بهداشتی و درمانی .............</t>
  </si>
  <si>
    <t>دارایی در جریان تکمیل یا ایجاد</t>
  </si>
  <si>
    <t>12- سایر دارایی‏ها</t>
  </si>
  <si>
    <t>12-1- سرفصل مذکور ناشی ازفعالیت های دولتی از اقلام ذیل تشکیل شده است :</t>
  </si>
  <si>
    <t>12-2-سرفصل مزبور ناشی از فعالیت‎های شبه تجاری متشکل از اقلام ذیل می باشد:</t>
  </si>
  <si>
    <t>حصه بلندمدت وام های اعطایی</t>
  </si>
  <si>
    <t>سایرحساب های دریافتنی بلندمدت</t>
  </si>
  <si>
    <t>12-1</t>
  </si>
  <si>
    <t>12-2</t>
  </si>
  <si>
    <t>10-1</t>
  </si>
  <si>
    <t>بانک .............. جاری ..........</t>
  </si>
  <si>
    <t>4-4- تا تاریخ تهیه صورتهای مالی  مبلغ                                            ریال از اسناد مذکور وصول و به حساب های مربوطه واریز شده اند .</t>
  </si>
  <si>
    <t>سال 1390</t>
  </si>
  <si>
    <t>1390/12/29-ریال</t>
  </si>
  <si>
    <t>1390/12/29</t>
  </si>
  <si>
    <t>سال 1391</t>
  </si>
  <si>
    <t>1391/12/29</t>
  </si>
  <si>
    <t>1391/12/29-ریال</t>
  </si>
  <si>
    <t>سال مالي منتهي به 29 اسفند ماه 1391</t>
  </si>
  <si>
    <t>در تاریخ 29 اسفند ماه 1391</t>
  </si>
</sst>
</file>

<file path=xl/styles.xml><?xml version="1.0" encoding="utf-8"?>
<styleSheet xmlns="http://schemas.openxmlformats.org/spreadsheetml/2006/main">
  <numFmts count="9">
    <numFmt numFmtId="164" formatCode="_-* #,##0.00_-;_-* #,##0.00\-;_-* &quot;-&quot;??_-;_-@_-"/>
    <numFmt numFmtId="165" formatCode="#,##0;[Red]#,##0"/>
    <numFmt numFmtId="166" formatCode="_-* #,##0_-;_-* #,##0\-;_-* &quot;-&quot;??_-;_-@_-"/>
    <numFmt numFmtId="167" formatCode="\(#,##0\)"/>
    <numFmt numFmtId="168" formatCode="#,##0;[Red]\(#,##0\)"/>
    <numFmt numFmtId="169" formatCode="#,##0_-;[Red]\(#,##0\)"/>
    <numFmt numFmtId="170" formatCode="#,##0\ ;[Red]\(#,##0\)"/>
    <numFmt numFmtId="171" formatCode="_-* #,##0\ _ر_ي_ا_ل_-;\-* #,##0\ _ر_ي_ا_ل_-;_-* &quot;-&quot;??\ _ر_ي_ا_ل_-;_-@_-"/>
    <numFmt numFmtId="172" formatCode="#,##0;\(#,##0\)"/>
  </numFmts>
  <fonts count="52">
    <font>
      <sz val="11"/>
      <color theme="1"/>
      <name val="Calibri"/>
      <family val="2"/>
      <charset val="178"/>
    </font>
    <font>
      <sz val="11"/>
      <color indexed="8"/>
      <name val="Calibri"/>
      <family val="2"/>
      <charset val="178"/>
    </font>
    <font>
      <b/>
      <sz val="12"/>
      <color indexed="8"/>
      <name val="B Nazanin"/>
      <charset val="178"/>
    </font>
    <font>
      <sz val="11"/>
      <color indexed="8"/>
      <name val="B Nazanin"/>
      <charset val="178"/>
    </font>
    <font>
      <b/>
      <sz val="14"/>
      <color indexed="8"/>
      <name val="B Nazanin"/>
      <charset val="178"/>
    </font>
    <font>
      <b/>
      <sz val="12"/>
      <name val="B Nazanin"/>
      <charset val="178"/>
    </font>
    <font>
      <b/>
      <sz val="11"/>
      <color indexed="8"/>
      <name val="B Nazanin"/>
      <charset val="178"/>
    </font>
    <font>
      <b/>
      <sz val="14"/>
      <name val="B Nazanin"/>
      <charset val="178"/>
    </font>
    <font>
      <b/>
      <sz val="12"/>
      <color indexed="8"/>
      <name val="B Nazanin"/>
      <charset val="178"/>
    </font>
    <font>
      <b/>
      <sz val="11"/>
      <name val="B Nazanin"/>
      <charset val="178"/>
    </font>
    <font>
      <sz val="12"/>
      <color indexed="8"/>
      <name val="B Nazanin"/>
      <charset val="178"/>
    </font>
    <font>
      <b/>
      <sz val="16"/>
      <name val="B Nazanin"/>
      <charset val="178"/>
    </font>
    <font>
      <sz val="12"/>
      <name val="B Nazanin"/>
      <charset val="178"/>
    </font>
    <font>
      <b/>
      <sz val="18"/>
      <name val="B Nazanin"/>
      <charset val="178"/>
    </font>
    <font>
      <sz val="12"/>
      <name val="Nazanin"/>
      <charset val="178"/>
    </font>
    <font>
      <sz val="18"/>
      <name val="B Nazanin"/>
      <charset val="178"/>
    </font>
    <font>
      <sz val="16"/>
      <name val="B Nazanin"/>
      <charset val="178"/>
    </font>
    <font>
      <sz val="14"/>
      <name val="B Nazanin"/>
      <charset val="178"/>
    </font>
    <font>
      <sz val="14"/>
      <color indexed="10"/>
      <name val="B Nazanin"/>
      <charset val="178"/>
    </font>
    <font>
      <b/>
      <sz val="16"/>
      <color indexed="8"/>
      <name val="B Nazanin"/>
      <charset val="178"/>
    </font>
    <font>
      <sz val="10"/>
      <name val="B Nazanin"/>
      <charset val="178"/>
    </font>
    <font>
      <b/>
      <sz val="13"/>
      <name val="B Nazanin"/>
      <charset val="178"/>
    </font>
    <font>
      <b/>
      <sz val="16"/>
      <color indexed="12"/>
      <name val="B Nazanin"/>
      <charset val="178"/>
    </font>
    <font>
      <b/>
      <sz val="13"/>
      <color indexed="12"/>
      <name val="B Nazanin"/>
      <charset val="178"/>
    </font>
    <font>
      <sz val="13"/>
      <name val="B Nazanin"/>
      <charset val="178"/>
    </font>
    <font>
      <b/>
      <sz val="14"/>
      <color indexed="12"/>
      <name val="B Nazanin"/>
      <charset val="178"/>
    </font>
    <font>
      <sz val="8"/>
      <name val="Calibri"/>
      <family val="2"/>
      <charset val="178"/>
    </font>
    <font>
      <sz val="10"/>
      <name val="Arial"/>
      <family val="2"/>
    </font>
    <font>
      <sz val="14"/>
      <name val="Arial"/>
      <family val="2"/>
    </font>
    <font>
      <b/>
      <sz val="14"/>
      <color indexed="12"/>
      <name val="Arial"/>
      <family val="2"/>
    </font>
    <font>
      <sz val="18"/>
      <name val="Arial"/>
      <family val="2"/>
    </font>
    <font>
      <b/>
      <sz val="18"/>
      <name val="Arial"/>
      <family val="2"/>
    </font>
    <font>
      <sz val="16"/>
      <name val="B Titr"/>
      <charset val="178"/>
    </font>
    <font>
      <b/>
      <sz val="18"/>
      <color indexed="8"/>
      <name val="B Nazanin"/>
      <charset val="178"/>
    </font>
    <font>
      <b/>
      <sz val="8"/>
      <name val="B Nazanin"/>
      <charset val="178"/>
    </font>
    <font>
      <sz val="12"/>
      <name val="B Titr"/>
      <charset val="178"/>
    </font>
    <font>
      <sz val="11"/>
      <color indexed="10"/>
      <name val="B Nazanin"/>
      <charset val="178"/>
    </font>
    <font>
      <sz val="14"/>
      <color indexed="8"/>
      <name val="B Nazanin"/>
      <charset val="178"/>
    </font>
    <font>
      <b/>
      <sz val="12"/>
      <color indexed="13"/>
      <name val="B Nazanin"/>
      <charset val="178"/>
    </font>
    <font>
      <b/>
      <sz val="10"/>
      <name val="B Nazanin"/>
      <charset val="178"/>
    </font>
    <font>
      <sz val="11"/>
      <color theme="1"/>
      <name val="B Nazanin"/>
      <charset val="178"/>
    </font>
    <font>
      <b/>
      <sz val="12"/>
      <color theme="0"/>
      <name val="B Nazanin"/>
      <charset val="178"/>
    </font>
    <font>
      <b/>
      <sz val="14"/>
      <color theme="1"/>
      <name val="B Nazanin"/>
      <charset val="178"/>
    </font>
    <font>
      <b/>
      <sz val="12"/>
      <color theme="1"/>
      <name val="B Nazanin"/>
      <charset val="178"/>
    </font>
    <font>
      <sz val="12"/>
      <color theme="1"/>
      <name val="B Nazanin"/>
      <charset val="178"/>
    </font>
    <font>
      <sz val="16"/>
      <color theme="1"/>
      <name val="B Nazanin"/>
      <charset val="178"/>
    </font>
    <font>
      <b/>
      <sz val="16"/>
      <color theme="1"/>
      <name val="B Nazanin"/>
      <charset val="178"/>
    </font>
    <font>
      <b/>
      <sz val="11"/>
      <color theme="1"/>
      <name val="B Nazanin"/>
      <charset val="178"/>
    </font>
    <font>
      <b/>
      <sz val="18"/>
      <color theme="1"/>
      <name val="B Nazanin"/>
      <charset val="178"/>
    </font>
    <font>
      <b/>
      <sz val="12"/>
      <color theme="1"/>
      <name val="B Nazanin"/>
    </font>
    <font>
      <b/>
      <sz val="20"/>
      <color theme="1"/>
      <name val="B Nazanin"/>
      <charset val="178"/>
    </font>
    <font>
      <b/>
      <sz val="14"/>
      <color theme="1"/>
      <name val="B Nazanin"/>
    </font>
  </fonts>
  <fills count="5">
    <fill>
      <patternFill patternType="none"/>
    </fill>
    <fill>
      <patternFill patternType="gray125"/>
    </fill>
    <fill>
      <patternFill patternType="solid">
        <fgColor indexed="13"/>
        <bgColor indexed="64"/>
      </patternFill>
    </fill>
    <fill>
      <patternFill patternType="gray0625"/>
    </fill>
    <fill>
      <patternFill patternType="solid">
        <fgColor theme="9" tint="0.79998168889431442"/>
        <bgColor indexed="64"/>
      </patternFill>
    </fill>
  </fills>
  <borders count="13">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top style="double">
        <color indexed="64"/>
      </top>
      <bottom/>
      <diagonal/>
    </border>
    <border>
      <left/>
      <right/>
      <top/>
      <bottom style="double">
        <color indexed="64"/>
      </bottom>
      <diagonal/>
    </border>
    <border>
      <left/>
      <right/>
      <top style="medium">
        <color indexed="64"/>
      </top>
      <bottom style="medium">
        <color indexed="64"/>
      </bottom>
      <diagonal/>
    </border>
    <border>
      <left/>
      <right/>
      <top style="medium">
        <color indexed="64"/>
      </top>
      <bottom style="double">
        <color indexed="64"/>
      </bottom>
      <diagonal/>
    </border>
    <border>
      <left/>
      <right/>
      <top style="thin">
        <color indexed="64"/>
      </top>
      <bottom style="medium">
        <color indexed="64"/>
      </bottom>
      <diagonal/>
    </border>
    <border>
      <left/>
      <right/>
      <top style="double">
        <color indexed="64"/>
      </top>
      <bottom style="double">
        <color indexed="64"/>
      </bottom>
      <diagonal/>
    </border>
  </borders>
  <cellStyleXfs count="8">
    <xf numFmtId="0" fontId="0" fillId="0" borderId="0"/>
    <xf numFmtId="164" fontId="1" fillId="0" borderId="0" applyFont="0" applyFill="0" applyBorder="0" applyAlignment="0" applyProtection="0"/>
    <xf numFmtId="164" fontId="27" fillId="0" borderId="0" applyFont="0" applyFill="0" applyBorder="0" applyAlignment="0" applyProtection="0"/>
    <xf numFmtId="171" fontId="14" fillId="0" borderId="0" applyFont="0" applyFill="0" applyBorder="0" applyAlignment="0" applyProtection="0"/>
    <xf numFmtId="0" fontId="27" fillId="0" borderId="0"/>
    <xf numFmtId="0" fontId="14" fillId="0" borderId="0" applyBorder="0"/>
    <xf numFmtId="0" fontId="14" fillId="0" borderId="0"/>
    <xf numFmtId="0" fontId="14" fillId="0" borderId="0"/>
  </cellStyleXfs>
  <cellXfs count="578">
    <xf numFmtId="0" fontId="0" fillId="0" borderId="0" xfId="0"/>
    <xf numFmtId="0" fontId="8" fillId="0" borderId="0" xfId="0" applyFont="1" applyFill="1" applyBorder="1" applyAlignment="1" applyProtection="1">
      <alignment vertical="top" readingOrder="2"/>
      <protection locked="0"/>
    </xf>
    <xf numFmtId="166" fontId="5" fillId="0" borderId="0" xfId="1" applyNumberFormat="1" applyFont="1" applyFill="1" applyBorder="1" applyAlignment="1" applyProtection="1">
      <alignment horizontal="right" vertical="center" readingOrder="2"/>
      <protection locked="0"/>
    </xf>
    <xf numFmtId="166" fontId="5" fillId="0" borderId="0" xfId="1" applyNumberFormat="1" applyFont="1" applyBorder="1" applyAlignment="1" applyProtection="1">
      <alignment horizontal="right" vertical="center" readingOrder="2"/>
      <protection locked="0"/>
    </xf>
    <xf numFmtId="49" fontId="7" fillId="0" borderId="0" xfId="0" applyNumberFormat="1" applyFont="1" applyFill="1" applyBorder="1" applyAlignment="1" applyProtection="1">
      <alignment horizontal="center" vertical="center" readingOrder="2"/>
      <protection locked="0"/>
    </xf>
    <xf numFmtId="0" fontId="5" fillId="0" borderId="0" xfId="0" applyFont="1" applyAlignment="1" applyProtection="1">
      <alignment horizontal="center" vertical="center" readingOrder="2"/>
      <protection locked="0"/>
    </xf>
    <xf numFmtId="165" fontId="5" fillId="0" borderId="0" xfId="0" applyNumberFormat="1" applyFont="1" applyFill="1" applyBorder="1" applyAlignment="1" applyProtection="1">
      <alignment horizontal="right" vertical="center" readingOrder="2"/>
      <protection locked="0"/>
    </xf>
    <xf numFmtId="3" fontId="5" fillId="0" borderId="0" xfId="1" applyNumberFormat="1" applyFont="1" applyBorder="1" applyAlignment="1" applyProtection="1">
      <alignment horizontal="right" vertical="center" readingOrder="2"/>
      <protection locked="0"/>
    </xf>
    <xf numFmtId="166" fontId="5" fillId="0" borderId="0" xfId="1" applyNumberFormat="1" applyFont="1" applyAlignment="1" applyProtection="1">
      <alignment horizontal="right" vertical="center" readingOrder="2"/>
      <protection locked="0"/>
    </xf>
    <xf numFmtId="165" fontId="8" fillId="0" borderId="0" xfId="0" applyNumberFormat="1" applyFont="1" applyFill="1" applyBorder="1" applyAlignment="1" applyProtection="1">
      <alignment horizontal="left" vertical="top" readingOrder="2"/>
      <protection locked="0"/>
    </xf>
    <xf numFmtId="0" fontId="4" fillId="0" borderId="0" xfId="0" applyFont="1" applyFill="1" applyAlignment="1" applyProtection="1">
      <alignment horizontal="center" vertical="top"/>
      <protection locked="0"/>
    </xf>
    <xf numFmtId="0" fontId="7" fillId="0" borderId="0" xfId="0" applyFont="1" applyFill="1" applyAlignment="1" applyProtection="1">
      <alignment readingOrder="2"/>
      <protection locked="0"/>
    </xf>
    <xf numFmtId="0" fontId="7" fillId="0" borderId="0" xfId="0" applyFont="1" applyFill="1" applyBorder="1" applyAlignment="1" applyProtection="1">
      <alignment vertical="center" readingOrder="2"/>
      <protection locked="0"/>
    </xf>
    <xf numFmtId="0" fontId="7" fillId="0" borderId="1" xfId="0" applyFont="1" applyFill="1" applyBorder="1" applyAlignment="1" applyProtection="1">
      <alignment horizontal="center" vertical="center" readingOrder="2"/>
      <protection locked="0"/>
    </xf>
    <xf numFmtId="0" fontId="7" fillId="0" borderId="0" xfId="0" applyFont="1" applyFill="1" applyAlignment="1" applyProtection="1">
      <alignment horizontal="center" vertical="center" readingOrder="2"/>
      <protection locked="0"/>
    </xf>
    <xf numFmtId="165" fontId="7" fillId="0" borderId="0" xfId="0" applyNumberFormat="1" applyFont="1" applyFill="1" applyBorder="1" applyAlignment="1" applyProtection="1">
      <alignment vertical="center" readingOrder="2"/>
      <protection locked="0"/>
    </xf>
    <xf numFmtId="49" fontId="7" fillId="0" borderId="0" xfId="0" applyNumberFormat="1" applyFont="1" applyFill="1" applyAlignment="1" applyProtection="1">
      <alignment readingOrder="2"/>
      <protection locked="0"/>
    </xf>
    <xf numFmtId="165" fontId="7" fillId="0" borderId="0" xfId="0" applyNumberFormat="1" applyFont="1" applyFill="1" applyBorder="1" applyAlignment="1" applyProtection="1">
      <alignment horizontal="center" vertical="center" readingOrder="2"/>
      <protection locked="0"/>
    </xf>
    <xf numFmtId="165" fontId="7" fillId="0" borderId="2" xfId="0" applyNumberFormat="1" applyFont="1" applyFill="1" applyBorder="1" applyAlignment="1" applyProtection="1">
      <alignment vertical="center" readingOrder="2"/>
      <protection locked="0"/>
    </xf>
    <xf numFmtId="0" fontId="7" fillId="0" borderId="0" xfId="0" applyFont="1" applyFill="1" applyBorder="1" applyAlignment="1" applyProtection="1">
      <alignment readingOrder="2"/>
      <protection locked="0"/>
    </xf>
    <xf numFmtId="49" fontId="7" fillId="0" borderId="0" xfId="0" applyNumberFormat="1" applyFont="1" applyFill="1" applyBorder="1" applyAlignment="1" applyProtection="1">
      <alignment vertical="center" readingOrder="2"/>
      <protection locked="0"/>
    </xf>
    <xf numFmtId="0" fontId="17" fillId="0" borderId="0" xfId="4" applyFont="1" applyProtection="1">
      <protection locked="0"/>
    </xf>
    <xf numFmtId="165" fontId="17" fillId="0" borderId="0" xfId="4" applyNumberFormat="1" applyFont="1" applyBorder="1" applyAlignment="1" applyProtection="1">
      <alignment horizontal="center" vertical="center" readingOrder="2"/>
      <protection locked="0"/>
    </xf>
    <xf numFmtId="165" fontId="17" fillId="0" borderId="0" xfId="4" applyNumberFormat="1" applyFont="1" applyProtection="1">
      <protection locked="0"/>
    </xf>
    <xf numFmtId="165" fontId="17" fillId="0" borderId="0" xfId="4" applyNumberFormat="1" applyFont="1" applyBorder="1" applyAlignment="1" applyProtection="1">
      <alignment horizontal="right" vertical="center" readingOrder="2"/>
      <protection locked="0"/>
    </xf>
    <xf numFmtId="0" fontId="17" fillId="0" borderId="0" xfId="4" applyFont="1" applyBorder="1" applyProtection="1">
      <protection locked="0"/>
    </xf>
    <xf numFmtId="0" fontId="4" fillId="0" borderId="0" xfId="0" applyFont="1" applyFill="1" applyBorder="1" applyAlignment="1" applyProtection="1">
      <alignment vertical="top"/>
      <protection locked="0"/>
    </xf>
    <xf numFmtId="165" fontId="17" fillId="0" borderId="0" xfId="4" applyNumberFormat="1" applyFont="1" applyFill="1" applyBorder="1" applyAlignment="1" applyProtection="1">
      <alignment horizontal="right"/>
      <protection locked="0"/>
    </xf>
    <xf numFmtId="0" fontId="5" fillId="0" borderId="0" xfId="4" applyFont="1" applyBorder="1" applyAlignment="1" applyProtection="1">
      <alignment vertical="center" readingOrder="2"/>
      <protection locked="0"/>
    </xf>
    <xf numFmtId="165" fontId="17" fillId="0" borderId="0" xfId="4" applyNumberFormat="1" applyFont="1" applyAlignment="1" applyProtection="1">
      <protection locked="0"/>
    </xf>
    <xf numFmtId="165" fontId="4" fillId="0" borderId="0" xfId="4" applyNumberFormat="1" applyFont="1" applyFill="1" applyAlignment="1" applyProtection="1">
      <alignment vertical="top"/>
      <protection locked="0"/>
    </xf>
    <xf numFmtId="0" fontId="4" fillId="0" borderId="0" xfId="0" applyFont="1" applyFill="1" applyBorder="1" applyAlignment="1" applyProtection="1">
      <alignment horizontal="right" vertical="top"/>
      <protection locked="0"/>
    </xf>
    <xf numFmtId="165" fontId="17" fillId="0" borderId="0" xfId="4" applyNumberFormat="1" applyFont="1" applyBorder="1" applyAlignment="1" applyProtection="1">
      <protection locked="0"/>
    </xf>
    <xf numFmtId="0" fontId="5" fillId="0" borderId="0" xfId="0" applyFont="1" applyFill="1" applyAlignment="1" applyProtection="1">
      <alignment vertical="center" wrapText="1" readingOrder="2"/>
      <protection locked="0"/>
    </xf>
    <xf numFmtId="166" fontId="7" fillId="0" borderId="1" xfId="1" applyNumberFormat="1" applyFont="1" applyBorder="1" applyAlignment="1" applyProtection="1">
      <alignment horizontal="center" vertical="center" readingOrder="2"/>
      <protection locked="0"/>
    </xf>
    <xf numFmtId="0" fontId="7" fillId="0" borderId="1" xfId="0" applyFont="1" applyBorder="1" applyAlignment="1" applyProtection="1">
      <alignment horizontal="center" vertical="center" readingOrder="2"/>
      <protection locked="0"/>
    </xf>
    <xf numFmtId="166" fontId="5" fillId="0" borderId="0" xfId="1" applyNumberFormat="1" applyFont="1" applyBorder="1" applyAlignment="1" applyProtection="1">
      <alignment horizontal="center" vertical="center" readingOrder="2"/>
      <protection locked="0"/>
    </xf>
    <xf numFmtId="0" fontId="5" fillId="0" borderId="0" xfId="0" applyFont="1" applyBorder="1" applyAlignment="1" applyProtection="1">
      <alignment vertical="center" readingOrder="2"/>
      <protection locked="0"/>
    </xf>
    <xf numFmtId="0" fontId="4" fillId="0" borderId="0" xfId="0" applyFont="1" applyFill="1" applyBorder="1" applyAlignment="1" applyProtection="1">
      <alignment horizontal="center" vertical="top"/>
      <protection locked="0"/>
    </xf>
    <xf numFmtId="0" fontId="7" fillId="0" borderId="0" xfId="0" applyFont="1" applyFill="1" applyAlignment="1" applyProtection="1">
      <alignment vertical="center" readingOrder="2"/>
      <protection locked="0"/>
    </xf>
    <xf numFmtId="0" fontId="4" fillId="0" borderId="0" xfId="0" applyFont="1" applyFill="1" applyBorder="1" applyAlignment="1" applyProtection="1">
      <alignment vertical="center" readingOrder="2"/>
      <protection locked="0"/>
    </xf>
    <xf numFmtId="0" fontId="7" fillId="0" borderId="0" xfId="0" applyFont="1" applyBorder="1" applyAlignment="1" applyProtection="1">
      <alignment vertical="center" readingOrder="2"/>
      <protection locked="0"/>
    </xf>
    <xf numFmtId="0" fontId="7" fillId="0" borderId="0" xfId="0" applyFont="1" applyBorder="1" applyAlignment="1" applyProtection="1">
      <alignment horizontal="center" vertical="center" readingOrder="2"/>
      <protection locked="0"/>
    </xf>
    <xf numFmtId="0" fontId="7" fillId="0" borderId="0" xfId="0" applyFont="1" applyAlignment="1" applyProtection="1">
      <alignment vertical="center" wrapText="1" readingOrder="2"/>
      <protection locked="0"/>
    </xf>
    <xf numFmtId="166" fontId="7" fillId="0" borderId="0" xfId="1" applyNumberFormat="1" applyFont="1" applyBorder="1" applyAlignment="1" applyProtection="1">
      <alignment horizontal="center" vertical="center" readingOrder="2"/>
      <protection locked="0"/>
    </xf>
    <xf numFmtId="0" fontId="7" fillId="0" borderId="0" xfId="0" applyFont="1" applyAlignment="1" applyProtection="1">
      <alignment vertical="center" readingOrder="2"/>
      <protection locked="0"/>
    </xf>
    <xf numFmtId="166" fontId="5" fillId="0" borderId="2" xfId="1" applyNumberFormat="1" applyFont="1" applyBorder="1" applyAlignment="1" applyProtection="1">
      <alignment horizontal="right" vertical="center" readingOrder="2"/>
      <protection locked="0"/>
    </xf>
    <xf numFmtId="3" fontId="5" fillId="0" borderId="2" xfId="1" applyNumberFormat="1" applyFont="1" applyBorder="1" applyAlignment="1" applyProtection="1">
      <alignment horizontal="right" vertical="center" readingOrder="2"/>
      <protection locked="0"/>
    </xf>
    <xf numFmtId="166" fontId="7" fillId="0" borderId="0" xfId="1" applyNumberFormat="1" applyFont="1" applyFill="1" applyAlignment="1" applyProtection="1">
      <alignment horizontal="center" vertical="center" wrapText="1" readingOrder="2"/>
      <protection locked="0"/>
    </xf>
    <xf numFmtId="49" fontId="7" fillId="0" borderId="0" xfId="0" applyNumberFormat="1" applyFont="1" applyBorder="1" applyAlignment="1" applyProtection="1">
      <alignment horizontal="center" vertical="center" readingOrder="2"/>
      <protection locked="0"/>
    </xf>
    <xf numFmtId="166" fontId="11" fillId="0" borderId="1" xfId="1" applyNumberFormat="1" applyFont="1" applyFill="1" applyBorder="1" applyAlignment="1" applyProtection="1">
      <alignment horizontal="center" vertical="center" wrapText="1" readingOrder="2"/>
      <protection locked="0"/>
    </xf>
    <xf numFmtId="168" fontId="5" fillId="0" borderId="0" xfId="1" applyNumberFormat="1" applyFont="1" applyBorder="1" applyAlignment="1" applyProtection="1">
      <alignment horizontal="right" vertical="center" readingOrder="2"/>
      <protection locked="0"/>
    </xf>
    <xf numFmtId="168" fontId="7" fillId="0" borderId="0" xfId="1" applyNumberFormat="1" applyFont="1" applyBorder="1" applyAlignment="1" applyProtection="1">
      <alignment horizontal="right" vertical="center" readingOrder="2"/>
      <protection locked="0"/>
    </xf>
    <xf numFmtId="166" fontId="7" fillId="0" borderId="0" xfId="1" applyNumberFormat="1" applyFont="1" applyBorder="1" applyAlignment="1" applyProtection="1">
      <alignment horizontal="right" vertical="center" readingOrder="2"/>
      <protection locked="0"/>
    </xf>
    <xf numFmtId="166" fontId="11" fillId="0" borderId="2" xfId="1" applyNumberFormat="1" applyFont="1" applyBorder="1" applyAlignment="1" applyProtection="1">
      <alignment horizontal="right" vertical="center" readingOrder="2"/>
      <protection locked="0"/>
    </xf>
    <xf numFmtId="0" fontId="5" fillId="0" borderId="0" xfId="0" applyFont="1" applyFill="1" applyBorder="1" applyAlignment="1" applyProtection="1">
      <alignment vertical="center" wrapText="1" readingOrder="2"/>
      <protection locked="0"/>
    </xf>
    <xf numFmtId="165" fontId="7" fillId="0" borderId="1" xfId="0" applyNumberFormat="1" applyFont="1" applyFill="1" applyBorder="1" applyAlignment="1" applyProtection="1">
      <alignment vertical="center" readingOrder="2"/>
      <protection locked="0"/>
    </xf>
    <xf numFmtId="0" fontId="11" fillId="0" borderId="0" xfId="0" applyFont="1" applyAlignment="1" applyProtection="1">
      <alignment vertical="center" wrapText="1"/>
      <protection locked="0"/>
    </xf>
    <xf numFmtId="0" fontId="19" fillId="0" borderId="0" xfId="0" applyFont="1" applyAlignment="1" applyProtection="1">
      <alignment vertical="center"/>
      <protection locked="0"/>
    </xf>
    <xf numFmtId="0" fontId="40" fillId="0" borderId="0" xfId="0" applyFont="1" applyAlignment="1" applyProtection="1">
      <alignment vertical="center"/>
      <protection locked="0"/>
    </xf>
    <xf numFmtId="0" fontId="40" fillId="0" borderId="0" xfId="0" applyFont="1" applyFill="1" applyAlignment="1" applyProtection="1">
      <alignment vertical="center"/>
      <protection locked="0"/>
    </xf>
    <xf numFmtId="0" fontId="2" fillId="0" borderId="0" xfId="0" applyFont="1" applyAlignment="1" applyProtection="1">
      <alignment vertical="center"/>
      <protection locked="0"/>
    </xf>
    <xf numFmtId="0" fontId="2" fillId="0" borderId="0" xfId="0" applyFont="1" applyBorder="1" applyAlignment="1" applyProtection="1">
      <alignment vertical="center"/>
      <protection locked="0"/>
    </xf>
    <xf numFmtId="0" fontId="2" fillId="0" borderId="0" xfId="0" applyFont="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0" xfId="0" applyFont="1" applyAlignment="1" applyProtection="1">
      <alignment vertical="center"/>
      <protection locked="0"/>
    </xf>
    <xf numFmtId="0" fontId="2" fillId="0" borderId="0"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165" fontId="2" fillId="0" borderId="0" xfId="0" applyNumberFormat="1" applyFont="1" applyAlignment="1" applyProtection="1">
      <alignment horizontal="right" vertical="center"/>
      <protection locked="0"/>
    </xf>
    <xf numFmtId="165" fontId="2" fillId="0" borderId="2" xfId="0" applyNumberFormat="1" applyFont="1" applyBorder="1" applyAlignment="1" applyProtection="1">
      <alignment horizontal="right" vertical="center"/>
      <protection locked="0"/>
    </xf>
    <xf numFmtId="165" fontId="2" fillId="0" borderId="0" xfId="0" applyNumberFormat="1" applyFont="1" applyBorder="1" applyAlignment="1" applyProtection="1">
      <alignment horizontal="right" vertical="center"/>
      <protection locked="0"/>
    </xf>
    <xf numFmtId="0" fontId="2" fillId="0" borderId="0" xfId="0" applyFont="1" applyBorder="1" applyAlignment="1" applyProtection="1">
      <alignment horizontal="right" vertical="center"/>
      <protection locked="0"/>
    </xf>
    <xf numFmtId="0" fontId="2" fillId="0" borderId="0" xfId="0" applyFont="1" applyAlignment="1" applyProtection="1">
      <alignment horizontal="right" vertical="center"/>
      <protection locked="0"/>
    </xf>
    <xf numFmtId="0" fontId="4" fillId="0" borderId="0" xfId="0" applyFont="1" applyAlignment="1" applyProtection="1">
      <alignment horizontal="center" vertical="center"/>
      <protection locked="0"/>
    </xf>
    <xf numFmtId="165" fontId="4" fillId="0" borderId="0" xfId="0" applyNumberFormat="1" applyFont="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165" fontId="2" fillId="0" borderId="0" xfId="0" applyNumberFormat="1" applyFont="1" applyAlignment="1" applyProtection="1">
      <alignment horizontal="right" vertical="center"/>
    </xf>
    <xf numFmtId="166" fontId="4" fillId="0" borderId="0" xfId="1" applyNumberFormat="1" applyFont="1" applyAlignment="1" applyProtection="1">
      <alignment vertical="center"/>
      <protection locked="0"/>
    </xf>
    <xf numFmtId="165" fontId="2" fillId="0" borderId="2" xfId="0" applyNumberFormat="1" applyFont="1" applyBorder="1" applyAlignment="1" applyProtection="1">
      <alignment horizontal="right" vertical="center"/>
    </xf>
    <xf numFmtId="0" fontId="5" fillId="0" borderId="0" xfId="0" applyFont="1" applyBorder="1" applyAlignment="1" applyProtection="1">
      <alignment horizontal="center" vertical="center" readingOrder="2"/>
      <protection locked="0"/>
    </xf>
    <xf numFmtId="0" fontId="19" fillId="0" borderId="0" xfId="0" applyFont="1" applyAlignment="1" applyProtection="1">
      <alignment horizontal="center" vertical="center"/>
      <protection locked="0"/>
    </xf>
    <xf numFmtId="0" fontId="7" fillId="0" borderId="0" xfId="0" applyFont="1" applyFill="1" applyAlignment="1" applyProtection="1">
      <alignment horizontal="center" vertical="center" wrapText="1" readingOrder="2"/>
      <protection locked="0"/>
    </xf>
    <xf numFmtId="0" fontId="12" fillId="0" borderId="0" xfId="6" applyFont="1" applyAlignment="1" applyProtection="1">
      <alignment horizontal="center" vertical="center" readingOrder="2"/>
    </xf>
    <xf numFmtId="0" fontId="20" fillId="0" borderId="0" xfId="4" applyFont="1" applyAlignment="1" applyProtection="1">
      <alignment vertical="center" readingOrder="2"/>
    </xf>
    <xf numFmtId="0" fontId="32" fillId="0" borderId="0" xfId="6" applyFont="1" applyBorder="1" applyAlignment="1" applyProtection="1">
      <alignment horizontal="center" vertical="center" shrinkToFit="1" readingOrder="2"/>
    </xf>
    <xf numFmtId="0" fontId="12" fillId="0" borderId="0" xfId="6" applyFont="1" applyBorder="1" applyAlignment="1" applyProtection="1">
      <alignment horizontal="center" vertical="center" readingOrder="2"/>
    </xf>
    <xf numFmtId="3" fontId="7" fillId="0" borderId="0" xfId="6" applyNumberFormat="1" applyFont="1" applyBorder="1" applyAlignment="1" applyProtection="1">
      <alignment horizontal="center" vertical="center" readingOrder="2"/>
    </xf>
    <xf numFmtId="0" fontId="20" fillId="0" borderId="0" xfId="4" applyFont="1" applyBorder="1" applyAlignment="1" applyProtection="1">
      <alignment horizontal="center" vertical="center" readingOrder="2"/>
    </xf>
    <xf numFmtId="3" fontId="7" fillId="0" borderId="4" xfId="6" applyNumberFormat="1" applyFont="1" applyBorder="1" applyAlignment="1" applyProtection="1">
      <alignment horizontal="center" vertical="center" readingOrder="2"/>
    </xf>
    <xf numFmtId="0" fontId="9" fillId="0" borderId="0" xfId="6" applyFont="1" applyBorder="1" applyAlignment="1" applyProtection="1">
      <alignment horizontal="center" vertical="center" readingOrder="2"/>
    </xf>
    <xf numFmtId="0" fontId="12" fillId="0" borderId="5" xfId="6" applyFont="1" applyBorder="1" applyAlignment="1" applyProtection="1">
      <alignment horizontal="center" vertical="center" readingOrder="2"/>
    </xf>
    <xf numFmtId="0" fontId="5" fillId="0" borderId="0" xfId="6" applyFont="1" applyAlignment="1" applyProtection="1">
      <alignment horizontal="center" vertical="center" readingOrder="2"/>
    </xf>
    <xf numFmtId="0" fontId="31" fillId="0" borderId="0" xfId="4" applyFont="1" applyAlignment="1" applyProtection="1">
      <alignment horizontal="right" vertical="center" readingOrder="2"/>
    </xf>
    <xf numFmtId="0" fontId="22" fillId="0" borderId="0" xfId="6" applyFont="1" applyBorder="1" applyAlignment="1" applyProtection="1">
      <alignment horizontal="right" vertical="center" readingOrder="2"/>
    </xf>
    <xf numFmtId="0" fontId="16" fillId="0" borderId="0" xfId="6" applyFont="1" applyAlignment="1" applyProtection="1">
      <alignment horizontal="center" vertical="center" readingOrder="2"/>
    </xf>
    <xf numFmtId="0" fontId="7" fillId="0" borderId="0" xfId="6" applyFont="1" applyFill="1" applyAlignment="1" applyProtection="1">
      <alignment vertical="center" readingOrder="2"/>
    </xf>
    <xf numFmtId="0" fontId="17" fillId="0" borderId="0" xfId="6" applyFont="1" applyFill="1" applyAlignment="1" applyProtection="1">
      <alignment horizontal="center" vertical="center" readingOrder="2"/>
    </xf>
    <xf numFmtId="0" fontId="12" fillId="0" borderId="0" xfId="6" applyFont="1" applyFill="1" applyAlignment="1" applyProtection="1">
      <alignment horizontal="center" vertical="center" readingOrder="2"/>
    </xf>
    <xf numFmtId="0" fontId="7" fillId="0" borderId="0" xfId="6" applyFont="1" applyFill="1" applyAlignment="1" applyProtection="1">
      <alignment horizontal="center" vertical="center" readingOrder="2"/>
    </xf>
    <xf numFmtId="0" fontId="20" fillId="0" borderId="0" xfId="4" applyFont="1" applyFill="1" applyAlignment="1" applyProtection="1">
      <alignment vertical="center" readingOrder="2"/>
    </xf>
    <xf numFmtId="0" fontId="7" fillId="0" borderId="0" xfId="6" applyFont="1" applyAlignment="1" applyProtection="1">
      <alignment horizontal="center" vertical="center" readingOrder="2"/>
    </xf>
    <xf numFmtId="0" fontId="27" fillId="0" borderId="0" xfId="4" applyAlignment="1" applyProtection="1">
      <alignment vertical="center" readingOrder="2"/>
    </xf>
    <xf numFmtId="0" fontId="27" fillId="0" borderId="0" xfId="4" applyBorder="1" applyAlignment="1" applyProtection="1">
      <alignment vertical="center" readingOrder="2"/>
    </xf>
    <xf numFmtId="0" fontId="30" fillId="4" borderId="0" xfId="4" applyFont="1" applyFill="1" applyBorder="1" applyAlignment="1" applyProtection="1">
      <alignment horizontal="right" vertical="center" readingOrder="2"/>
    </xf>
    <xf numFmtId="0" fontId="12" fillId="0" borderId="0" xfId="6" applyFont="1" applyFill="1" applyBorder="1" applyAlignment="1" applyProtection="1">
      <alignment horizontal="center" vertical="center" readingOrder="2"/>
    </xf>
    <xf numFmtId="0" fontId="30" fillId="0" borderId="0" xfId="4" applyFont="1" applyFill="1" applyBorder="1" applyAlignment="1" applyProtection="1">
      <alignment horizontal="left" vertical="center" readingOrder="2"/>
    </xf>
    <xf numFmtId="0" fontId="17" fillId="0" borderId="0" xfId="4" applyFont="1" applyAlignment="1" applyProtection="1">
      <alignment vertical="center" readingOrder="2"/>
    </xf>
    <xf numFmtId="0" fontId="11" fillId="0" borderId="0" xfId="6" applyFont="1" applyAlignment="1" applyProtection="1">
      <alignment horizontal="right" vertical="center" readingOrder="2"/>
    </xf>
    <xf numFmtId="0" fontId="24" fillId="0" borderId="0" xfId="6" applyFont="1" applyAlignment="1" applyProtection="1">
      <alignment horizontal="center" vertical="center" readingOrder="2"/>
    </xf>
    <xf numFmtId="0" fontId="29" fillId="0" borderId="0" xfId="4" applyFont="1" applyAlignment="1" applyProtection="1">
      <alignment vertical="center" readingOrder="2"/>
    </xf>
    <xf numFmtId="0" fontId="28" fillId="4" borderId="0" xfId="4" applyFont="1" applyFill="1" applyBorder="1" applyAlignment="1" applyProtection="1">
      <alignment horizontal="center" vertical="center" readingOrder="2"/>
    </xf>
    <xf numFmtId="0" fontId="24" fillId="0" borderId="0" xfId="6" applyFont="1" applyFill="1" applyBorder="1" applyAlignment="1" applyProtection="1">
      <alignment horizontal="center" vertical="center" readingOrder="2"/>
    </xf>
    <xf numFmtId="0" fontId="21" fillId="0" borderId="0" xfId="6" applyFont="1" applyFill="1" applyBorder="1" applyAlignment="1" applyProtection="1">
      <alignment horizontal="center" vertical="center" readingOrder="2"/>
    </xf>
    <xf numFmtId="0" fontId="34" fillId="0" borderId="0" xfId="6" applyFont="1" applyAlignment="1" applyProtection="1">
      <alignment horizontal="right" vertical="center" readingOrder="2"/>
    </xf>
    <xf numFmtId="49" fontId="7" fillId="0" borderId="0" xfId="6" applyNumberFormat="1" applyFont="1" applyAlignment="1" applyProtection="1">
      <alignment horizontal="center" vertical="center" readingOrder="2"/>
    </xf>
    <xf numFmtId="0" fontId="19" fillId="0" borderId="0" xfId="0" applyFont="1" applyAlignment="1" applyProtection="1">
      <alignment horizontal="center" vertical="center"/>
    </xf>
    <xf numFmtId="0" fontId="19" fillId="0" borderId="0" xfId="0" applyFont="1" applyAlignment="1" applyProtection="1">
      <alignment vertical="center"/>
    </xf>
    <xf numFmtId="0" fontId="3" fillId="0" borderId="0" xfId="0" applyFont="1" applyAlignment="1" applyProtection="1">
      <alignment vertical="center"/>
    </xf>
    <xf numFmtId="0" fontId="2" fillId="0" borderId="0" xfId="0" applyFont="1" applyAlignment="1" applyProtection="1">
      <alignment horizontal="center" vertical="center"/>
    </xf>
    <xf numFmtId="0" fontId="2" fillId="0" borderId="0" xfId="0" applyFont="1" applyBorder="1" applyAlignment="1" applyProtection="1">
      <alignment vertical="center"/>
    </xf>
    <xf numFmtId="0" fontId="2" fillId="0" borderId="1" xfId="0" applyFont="1" applyBorder="1" applyAlignment="1" applyProtection="1">
      <alignment horizontal="center" vertical="center"/>
    </xf>
    <xf numFmtId="165" fontId="5" fillId="4" borderId="0" xfId="0" applyNumberFormat="1" applyFont="1" applyFill="1" applyAlignment="1" applyProtection="1">
      <alignment vertical="center" readingOrder="2"/>
    </xf>
    <xf numFmtId="168" fontId="5" fillId="0" borderId="0" xfId="0" applyNumberFormat="1" applyFont="1" applyAlignment="1" applyProtection="1">
      <alignment horizontal="right" vertical="center" readingOrder="2"/>
    </xf>
    <xf numFmtId="168" fontId="5" fillId="0" borderId="0" xfId="0" applyNumberFormat="1" applyFont="1" applyBorder="1" applyAlignment="1" applyProtection="1">
      <alignment horizontal="right" vertical="center" readingOrder="2"/>
    </xf>
    <xf numFmtId="49" fontId="2" fillId="0" borderId="0" xfId="0" applyNumberFormat="1" applyFont="1" applyAlignment="1" applyProtection="1">
      <alignment horizontal="center" vertical="center"/>
    </xf>
    <xf numFmtId="165" fontId="5" fillId="0" borderId="0" xfId="0" applyNumberFormat="1" applyFont="1" applyAlignment="1" applyProtection="1">
      <alignment horizontal="right" vertical="center" readingOrder="2"/>
    </xf>
    <xf numFmtId="165" fontId="5" fillId="0" borderId="0" xfId="0" applyNumberFormat="1" applyFont="1" applyAlignment="1" applyProtection="1">
      <alignment horizontal="right" vertical="center"/>
    </xf>
    <xf numFmtId="165" fontId="5" fillId="0" borderId="0" xfId="0" applyNumberFormat="1" applyFont="1" applyBorder="1" applyAlignment="1" applyProtection="1">
      <alignment horizontal="right" vertical="center" readingOrder="2"/>
    </xf>
    <xf numFmtId="0" fontId="7" fillId="0" borderId="0" xfId="6" applyFont="1" applyAlignment="1" applyProtection="1">
      <alignment vertical="center"/>
    </xf>
    <xf numFmtId="0" fontId="2" fillId="0" borderId="0" xfId="0" applyFont="1" applyAlignment="1" applyProtection="1">
      <alignment horizontal="right" vertical="center"/>
    </xf>
    <xf numFmtId="0" fontId="2" fillId="0" borderId="0" xfId="0" applyFont="1" applyAlignment="1" applyProtection="1">
      <alignment vertical="center"/>
    </xf>
    <xf numFmtId="165" fontId="5" fillId="0" borderId="0" xfId="0" applyNumberFormat="1" applyFont="1" applyBorder="1" applyAlignment="1" applyProtection="1">
      <alignment vertical="center"/>
    </xf>
    <xf numFmtId="0" fontId="2" fillId="0" borderId="3"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3" xfId="0" applyFont="1" applyBorder="1" applyAlignment="1" applyProtection="1">
      <alignment vertical="center"/>
    </xf>
    <xf numFmtId="165" fontId="2" fillId="0" borderId="0" xfId="0" applyNumberFormat="1" applyFont="1" applyBorder="1" applyAlignment="1" applyProtection="1">
      <alignment vertical="center"/>
    </xf>
    <xf numFmtId="165" fontId="5" fillId="0" borderId="0" xfId="0" applyNumberFormat="1" applyFont="1" applyBorder="1" applyAlignment="1" applyProtection="1">
      <alignment horizontal="right" vertical="center"/>
    </xf>
    <xf numFmtId="168" fontId="5" fillId="0" borderId="0" xfId="0" applyNumberFormat="1" applyFont="1" applyBorder="1" applyAlignment="1" applyProtection="1">
      <alignment horizontal="right" vertical="center"/>
    </xf>
    <xf numFmtId="165" fontId="5" fillId="0" borderId="0" xfId="0" applyNumberFormat="1" applyFont="1" applyAlignment="1" applyProtection="1">
      <alignment horizontal="center" vertical="center"/>
    </xf>
    <xf numFmtId="168" fontId="2" fillId="4" borderId="3" xfId="0" applyNumberFormat="1" applyFont="1" applyFill="1" applyBorder="1" applyAlignment="1" applyProtection="1">
      <alignment vertical="center"/>
    </xf>
    <xf numFmtId="166" fontId="2" fillId="0" borderId="0" xfId="1" applyNumberFormat="1" applyFont="1" applyAlignment="1" applyProtection="1">
      <alignment vertical="center"/>
    </xf>
    <xf numFmtId="0" fontId="2" fillId="0" borderId="6" xfId="0" applyFont="1" applyBorder="1" applyAlignment="1" applyProtection="1">
      <alignment vertical="center"/>
    </xf>
    <xf numFmtId="168" fontId="2" fillId="0" borderId="0" xfId="0" applyNumberFormat="1" applyFont="1" applyBorder="1" applyAlignment="1" applyProtection="1">
      <alignment vertical="center"/>
    </xf>
    <xf numFmtId="168" fontId="2" fillId="0" borderId="1" xfId="0" applyNumberFormat="1" applyFont="1" applyBorder="1" applyAlignment="1" applyProtection="1">
      <alignment vertical="center"/>
    </xf>
    <xf numFmtId="168" fontId="2" fillId="0" borderId="2" xfId="0" applyNumberFormat="1" applyFont="1" applyBorder="1" applyAlignment="1" applyProtection="1">
      <alignment vertical="center"/>
    </xf>
    <xf numFmtId="0" fontId="3" fillId="0" borderId="0" xfId="0" applyFont="1" applyBorder="1" applyAlignment="1" applyProtection="1">
      <alignment vertical="center"/>
    </xf>
    <xf numFmtId="0" fontId="3" fillId="0" borderId="0" xfId="0" applyFont="1" applyAlignment="1" applyProtection="1">
      <alignment horizontal="center" vertical="center"/>
    </xf>
    <xf numFmtId="166" fontId="2" fillId="0" borderId="0" xfId="1" applyNumberFormat="1" applyFont="1" applyBorder="1" applyAlignment="1" applyProtection="1">
      <alignment vertical="center"/>
    </xf>
    <xf numFmtId="166" fontId="2" fillId="0" borderId="0" xfId="1" applyNumberFormat="1" applyFont="1" applyFill="1" applyBorder="1" applyAlignment="1" applyProtection="1">
      <alignment vertical="center"/>
    </xf>
    <xf numFmtId="0" fontId="37" fillId="0" borderId="0" xfId="0" applyFont="1" applyAlignment="1" applyProtection="1">
      <alignment vertical="center"/>
    </xf>
    <xf numFmtId="165" fontId="7" fillId="0" borderId="0" xfId="0" applyNumberFormat="1" applyFont="1" applyBorder="1" applyAlignment="1" applyProtection="1">
      <alignment horizontal="center" vertical="center"/>
    </xf>
    <xf numFmtId="0" fontId="4" fillId="0" borderId="0" xfId="0" applyFont="1" applyAlignment="1" applyProtection="1">
      <alignment vertical="center"/>
    </xf>
    <xf numFmtId="0" fontId="4" fillId="0" borderId="0" xfId="0" applyFont="1" applyBorder="1" applyAlignment="1" applyProtection="1">
      <alignment vertical="center"/>
    </xf>
    <xf numFmtId="165" fontId="7" fillId="0" borderId="0" xfId="0" applyNumberFormat="1" applyFont="1" applyAlignment="1" applyProtection="1">
      <alignment horizontal="right" vertical="center"/>
    </xf>
    <xf numFmtId="165" fontId="7" fillId="0" borderId="0" xfId="0" applyNumberFormat="1" applyFont="1" applyBorder="1" applyAlignment="1" applyProtection="1">
      <alignment horizontal="left" vertical="center"/>
    </xf>
    <xf numFmtId="165" fontId="7" fillId="0" borderId="0" xfId="0" applyNumberFormat="1" applyFont="1" applyBorder="1" applyAlignment="1" applyProtection="1">
      <alignment vertical="center"/>
    </xf>
    <xf numFmtId="0" fontId="4" fillId="0" borderId="0" xfId="0" applyFont="1" applyAlignment="1" applyProtection="1">
      <alignment horizontal="center" vertical="center"/>
    </xf>
    <xf numFmtId="166" fontId="4" fillId="0" borderId="0" xfId="1" applyNumberFormat="1" applyFont="1" applyAlignment="1" applyProtection="1">
      <alignment vertical="center"/>
    </xf>
    <xf numFmtId="166" fontId="5" fillId="0" borderId="0" xfId="0" applyNumberFormat="1" applyFont="1" applyFill="1" applyBorder="1" applyAlignment="1" applyProtection="1">
      <alignment horizontal="right" vertical="center"/>
    </xf>
    <xf numFmtId="165" fontId="5" fillId="0" borderId="0" xfId="0" applyNumberFormat="1" applyFont="1" applyFill="1" applyBorder="1" applyAlignment="1" applyProtection="1">
      <alignment horizontal="right" vertical="center" readingOrder="2"/>
    </xf>
    <xf numFmtId="0" fontId="5" fillId="0" borderId="0" xfId="0" applyFont="1" applyBorder="1" applyAlignment="1" applyProtection="1">
      <alignment horizontal="right" vertical="center" readingOrder="2"/>
    </xf>
    <xf numFmtId="0" fontId="5" fillId="0" borderId="0" xfId="0" applyFont="1" applyBorder="1" applyAlignment="1" applyProtection="1">
      <alignment horizontal="center" vertical="center" readingOrder="2"/>
    </xf>
    <xf numFmtId="165" fontId="5" fillId="0" borderId="0" xfId="0" applyNumberFormat="1" applyFont="1" applyAlignment="1" applyProtection="1">
      <alignment vertical="center"/>
    </xf>
    <xf numFmtId="49" fontId="2" fillId="0" borderId="0" xfId="0" applyNumberFormat="1" applyFont="1" applyFill="1" applyBorder="1" applyAlignment="1" applyProtection="1">
      <alignment horizontal="right" vertical="center"/>
    </xf>
    <xf numFmtId="168" fontId="5" fillId="0" borderId="3" xfId="0" applyNumberFormat="1" applyFont="1" applyBorder="1" applyAlignment="1" applyProtection="1">
      <alignment vertical="center"/>
    </xf>
    <xf numFmtId="168" fontId="5" fillId="4" borderId="3" xfId="0" applyNumberFormat="1" applyFont="1" applyFill="1" applyBorder="1" applyAlignment="1" applyProtection="1">
      <alignment horizontal="right" vertical="center"/>
    </xf>
    <xf numFmtId="165" fontId="2" fillId="0" borderId="7" xfId="0" applyNumberFormat="1" applyFont="1" applyBorder="1" applyAlignment="1" applyProtection="1">
      <alignment vertical="center"/>
    </xf>
    <xf numFmtId="168" fontId="2" fillId="0" borderId="7" xfId="0" applyNumberFormat="1" applyFont="1" applyBorder="1" applyAlignment="1" applyProtection="1">
      <alignment vertical="center"/>
    </xf>
    <xf numFmtId="169" fontId="2" fillId="0" borderId="0" xfId="0" applyNumberFormat="1" applyFont="1" applyBorder="1" applyAlignment="1" applyProtection="1">
      <alignment vertical="center"/>
    </xf>
    <xf numFmtId="0" fontId="2" fillId="0" borderId="0" xfId="0" applyFont="1" applyBorder="1" applyAlignment="1" applyProtection="1">
      <alignment horizontal="right" vertical="center"/>
    </xf>
    <xf numFmtId="165" fontId="5" fillId="0" borderId="0" xfId="0" applyNumberFormat="1" applyFont="1" applyAlignment="1" applyProtection="1">
      <alignment horizontal="center" vertical="center" readingOrder="2"/>
    </xf>
    <xf numFmtId="165" fontId="5" fillId="0" borderId="0" xfId="0" applyNumberFormat="1" applyFont="1" applyBorder="1" applyAlignment="1" applyProtection="1">
      <alignment horizontal="center" vertical="center" readingOrder="2"/>
    </xf>
    <xf numFmtId="165" fontId="8" fillId="0" borderId="0" xfId="0" applyNumberFormat="1" applyFont="1" applyFill="1" applyAlignment="1" applyProtection="1">
      <alignment horizontal="right" vertical="center"/>
    </xf>
    <xf numFmtId="166" fontId="3" fillId="0" borderId="0" xfId="1" applyNumberFormat="1" applyFont="1" applyAlignment="1" applyProtection="1">
      <alignment vertical="center"/>
    </xf>
    <xf numFmtId="0" fontId="37" fillId="0" borderId="0" xfId="0" applyFont="1" applyAlignment="1" applyProtection="1">
      <alignment horizontal="center" vertical="center"/>
    </xf>
    <xf numFmtId="0" fontId="4" fillId="0" borderId="1" xfId="0" applyFont="1" applyBorder="1" applyAlignment="1" applyProtection="1">
      <alignment horizontal="center" vertical="center"/>
    </xf>
    <xf numFmtId="0" fontId="19" fillId="4" borderId="0" xfId="0" applyFont="1" applyFill="1" applyAlignment="1" applyProtection="1">
      <alignment horizontal="right" vertical="center"/>
    </xf>
    <xf numFmtId="0" fontId="7" fillId="0" borderId="0" xfId="0" applyFont="1" applyAlignment="1" applyProtection="1">
      <alignment vertical="center"/>
    </xf>
    <xf numFmtId="0" fontId="4" fillId="0" borderId="0" xfId="0" applyFont="1" applyBorder="1" applyAlignment="1" applyProtection="1">
      <alignment horizontal="center" vertical="center" wrapText="1" readingOrder="1"/>
    </xf>
    <xf numFmtId="3" fontId="5" fillId="0" borderId="0" xfId="0" applyNumberFormat="1" applyFont="1" applyAlignment="1" applyProtection="1">
      <alignment horizontal="right" vertical="center" readingOrder="2"/>
    </xf>
    <xf numFmtId="166" fontId="2" fillId="0" borderId="1" xfId="1" applyNumberFormat="1" applyFont="1" applyBorder="1" applyAlignment="1" applyProtection="1">
      <alignment vertical="center"/>
    </xf>
    <xf numFmtId="3" fontId="41" fillId="0" borderId="0" xfId="0" applyNumberFormat="1" applyFont="1" applyAlignment="1" applyProtection="1">
      <alignment vertical="center"/>
    </xf>
    <xf numFmtId="0" fontId="5" fillId="0" borderId="0" xfId="0" applyFont="1" applyAlignment="1" applyProtection="1">
      <alignment vertical="center"/>
    </xf>
    <xf numFmtId="168" fontId="5" fillId="0" borderId="1" xfId="0" applyNumberFormat="1" applyFont="1" applyBorder="1" applyAlignment="1" applyProtection="1">
      <alignment horizontal="right" vertical="center" readingOrder="2"/>
    </xf>
    <xf numFmtId="166" fontId="6" fillId="0" borderId="0" xfId="1" applyNumberFormat="1" applyFont="1" applyAlignment="1" applyProtection="1">
      <alignment vertical="center"/>
    </xf>
    <xf numFmtId="168" fontId="5" fillId="0" borderId="0" xfId="0" applyNumberFormat="1" applyFont="1" applyAlignment="1" applyProtection="1">
      <alignment vertical="center" readingOrder="2"/>
    </xf>
    <xf numFmtId="0" fontId="7" fillId="0" borderId="0" xfId="0" applyFont="1" applyAlignment="1" applyProtection="1">
      <alignment horizontal="right" vertical="center" readingOrder="2"/>
    </xf>
    <xf numFmtId="0" fontId="5" fillId="0" borderId="0" xfId="0" applyFont="1" applyAlignment="1" applyProtection="1">
      <alignment vertical="center" readingOrder="2"/>
    </xf>
    <xf numFmtId="166" fontId="6" fillId="0" borderId="0" xfId="0" applyNumberFormat="1" applyFont="1" applyAlignment="1" applyProtection="1">
      <alignment vertical="center"/>
    </xf>
    <xf numFmtId="166" fontId="2" fillId="0" borderId="0" xfId="1" applyNumberFormat="1" applyFont="1" applyAlignment="1" applyProtection="1">
      <alignment horizontal="right" vertical="center"/>
    </xf>
    <xf numFmtId="0" fontId="3" fillId="0" borderId="0" xfId="0" applyFont="1" applyAlignment="1" applyProtection="1">
      <alignment horizontal="right" vertical="center"/>
    </xf>
    <xf numFmtId="166" fontId="6" fillId="0" borderId="6" xfId="0" applyNumberFormat="1" applyFont="1" applyBorder="1" applyAlignment="1" applyProtection="1">
      <alignment horizontal="right" vertical="center"/>
    </xf>
    <xf numFmtId="166" fontId="2" fillId="0" borderId="2" xfId="1" applyNumberFormat="1" applyFont="1" applyBorder="1" applyAlignment="1" applyProtection="1">
      <alignment horizontal="right" vertical="center"/>
    </xf>
    <xf numFmtId="3" fontId="5" fillId="0" borderId="0" xfId="6" applyNumberFormat="1" applyFont="1" applyBorder="1" applyAlignment="1" applyProtection="1">
      <alignment horizontal="center" vertical="center"/>
    </xf>
    <xf numFmtId="166" fontId="3" fillId="0" borderId="0" xfId="0" applyNumberFormat="1" applyFont="1" applyAlignment="1" applyProtection="1">
      <alignment vertical="center"/>
    </xf>
    <xf numFmtId="166" fontId="2" fillId="0" borderId="0" xfId="0" applyNumberFormat="1" applyFont="1" applyAlignment="1" applyProtection="1">
      <alignment vertical="center"/>
    </xf>
    <xf numFmtId="168" fontId="2" fillId="0" borderId="0" xfId="0" applyNumberFormat="1" applyFont="1" applyAlignment="1" applyProtection="1">
      <alignment vertical="center"/>
    </xf>
    <xf numFmtId="0" fontId="4" fillId="0" borderId="0" xfId="0" applyFont="1" applyProtection="1">
      <protection locked="0"/>
    </xf>
    <xf numFmtId="49" fontId="4" fillId="0" borderId="0" xfId="0" applyNumberFormat="1" applyFont="1" applyAlignment="1" applyProtection="1">
      <alignment horizontal="center" vertical="center"/>
      <protection locked="0"/>
    </xf>
    <xf numFmtId="0" fontId="5" fillId="0" borderId="0" xfId="0" applyFont="1" applyBorder="1" applyAlignment="1" applyProtection="1">
      <alignment vertical="center" readingOrder="2"/>
    </xf>
    <xf numFmtId="49" fontId="7" fillId="0" borderId="0" xfId="0" applyNumberFormat="1" applyFont="1" applyFill="1" applyBorder="1" applyAlignment="1" applyProtection="1">
      <alignment horizontal="center" vertical="center" readingOrder="2"/>
    </xf>
    <xf numFmtId="0" fontId="5" fillId="0" borderId="0" xfId="0" applyFont="1" applyFill="1" applyAlignment="1" applyProtection="1">
      <alignment vertical="center" readingOrder="2"/>
    </xf>
    <xf numFmtId="49" fontId="5" fillId="0" borderId="0" xfId="0" applyNumberFormat="1" applyFont="1" applyFill="1" applyBorder="1" applyAlignment="1" applyProtection="1">
      <alignment horizontal="right" vertical="center" readingOrder="2"/>
    </xf>
    <xf numFmtId="166" fontId="2" fillId="0" borderId="0" xfId="1" applyNumberFormat="1" applyFont="1" applyBorder="1" applyAlignment="1" applyProtection="1">
      <alignment horizontal="center" vertical="center"/>
      <protection locked="0"/>
    </xf>
    <xf numFmtId="166" fontId="2" fillId="0" borderId="0" xfId="1" applyNumberFormat="1" applyFont="1" applyAlignment="1" applyProtection="1">
      <alignment horizontal="center" vertical="center"/>
      <protection locked="0"/>
    </xf>
    <xf numFmtId="49" fontId="40" fillId="0" borderId="0" xfId="0" applyNumberFormat="1" applyFont="1" applyAlignment="1" applyProtection="1">
      <alignment vertical="center"/>
      <protection locked="0"/>
    </xf>
    <xf numFmtId="49" fontId="42" fillId="0" borderId="0" xfId="0" applyNumberFormat="1" applyFont="1" applyAlignment="1" applyProtection="1">
      <alignment horizontal="center" vertical="center"/>
      <protection locked="0"/>
    </xf>
    <xf numFmtId="0" fontId="42" fillId="0" borderId="0" xfId="0" applyFont="1" applyAlignment="1" applyProtection="1">
      <alignment vertical="center"/>
      <protection locked="0"/>
    </xf>
    <xf numFmtId="0" fontId="40" fillId="0" borderId="1" xfId="0" applyFont="1" applyBorder="1" applyAlignment="1" applyProtection="1">
      <alignment horizontal="center" vertical="center"/>
      <protection locked="0"/>
    </xf>
    <xf numFmtId="0" fontId="42" fillId="0" borderId="6" xfId="0" applyFont="1" applyBorder="1" applyAlignment="1" applyProtection="1">
      <alignment horizontal="center" vertical="center"/>
      <protection locked="0"/>
    </xf>
    <xf numFmtId="0" fontId="42" fillId="0" borderId="6" xfId="0" applyFont="1" applyBorder="1" applyAlignment="1" applyProtection="1">
      <alignment vertical="center"/>
      <protection locked="0"/>
    </xf>
    <xf numFmtId="0" fontId="42" fillId="0" borderId="0" xfId="0" applyFont="1" applyFill="1" applyAlignment="1" applyProtection="1">
      <alignment vertical="center"/>
      <protection locked="0"/>
    </xf>
    <xf numFmtId="170" fontId="7" fillId="0" borderId="0" xfId="0" applyNumberFormat="1" applyFont="1" applyFill="1" applyBorder="1" applyAlignment="1" applyProtection="1">
      <alignment horizontal="right" vertical="center" readingOrder="2"/>
      <protection locked="0"/>
    </xf>
    <xf numFmtId="0" fontId="43" fillId="0" borderId="0" xfId="0" applyFont="1" applyAlignment="1" applyProtection="1">
      <alignment horizontal="center" vertical="center"/>
      <protection locked="0"/>
    </xf>
    <xf numFmtId="0" fontId="44" fillId="0" borderId="0" xfId="0" applyFont="1" applyAlignment="1" applyProtection="1">
      <alignment vertical="center"/>
      <protection locked="0"/>
    </xf>
    <xf numFmtId="0" fontId="44" fillId="0" borderId="0" xfId="0" applyFont="1" applyFill="1" applyAlignment="1" applyProtection="1">
      <alignment vertical="center"/>
      <protection locked="0"/>
    </xf>
    <xf numFmtId="166" fontId="40" fillId="0" borderId="0" xfId="1" applyNumberFormat="1" applyFont="1" applyAlignment="1" applyProtection="1">
      <alignment vertical="center"/>
      <protection locked="0"/>
    </xf>
    <xf numFmtId="166" fontId="40" fillId="0" borderId="0" xfId="1" applyNumberFormat="1" applyFont="1" applyFill="1" applyAlignment="1" applyProtection="1">
      <alignment vertical="center"/>
      <protection locked="0"/>
    </xf>
    <xf numFmtId="0" fontId="43" fillId="0" borderId="0" xfId="0" applyFont="1" applyAlignment="1" applyProtection="1">
      <alignment horizontal="right" vertical="center"/>
      <protection locked="0"/>
    </xf>
    <xf numFmtId="166" fontId="43" fillId="0" borderId="0" xfId="1" applyNumberFormat="1" applyFont="1" applyAlignment="1" applyProtection="1">
      <alignment horizontal="right" vertical="center"/>
      <protection locked="0"/>
    </xf>
    <xf numFmtId="166" fontId="43" fillId="0" borderId="0" xfId="1" applyNumberFormat="1" applyFont="1" applyFill="1" applyAlignment="1" applyProtection="1">
      <alignment horizontal="right" vertical="center"/>
      <protection locked="0"/>
    </xf>
    <xf numFmtId="0" fontId="43" fillId="0" borderId="6" xfId="0" applyFont="1" applyBorder="1" applyAlignment="1" applyProtection="1">
      <alignment horizontal="right" vertical="center"/>
      <protection locked="0"/>
    </xf>
    <xf numFmtId="166" fontId="43" fillId="0" borderId="6" xfId="1" applyNumberFormat="1" applyFont="1" applyBorder="1" applyAlignment="1" applyProtection="1">
      <alignment horizontal="right" vertical="center"/>
      <protection locked="0"/>
    </xf>
    <xf numFmtId="166" fontId="43" fillId="0" borderId="2" xfId="1" applyNumberFormat="1" applyFont="1" applyBorder="1" applyAlignment="1" applyProtection="1">
      <alignment horizontal="right" vertical="center"/>
      <protection locked="0"/>
    </xf>
    <xf numFmtId="166" fontId="43" fillId="0" borderId="8" xfId="1" applyNumberFormat="1" applyFont="1" applyBorder="1" applyAlignment="1" applyProtection="1">
      <alignment horizontal="right" vertical="center"/>
      <protection locked="0"/>
    </xf>
    <xf numFmtId="0" fontId="40" fillId="0" borderId="0" xfId="0" applyFont="1" applyAlignment="1" applyProtection="1">
      <alignment vertical="center"/>
    </xf>
    <xf numFmtId="0" fontId="40" fillId="0" borderId="0" xfId="0" applyFont="1" applyFill="1" applyAlignment="1" applyProtection="1">
      <alignment vertical="center"/>
    </xf>
    <xf numFmtId="0" fontId="4" fillId="0" borderId="0" xfId="0" applyFont="1" applyBorder="1" applyAlignment="1" applyProtection="1">
      <alignment horizontal="center" vertical="center"/>
      <protection locked="0"/>
    </xf>
    <xf numFmtId="166" fontId="2" fillId="0" borderId="0" xfId="0" applyNumberFormat="1" applyFont="1" applyBorder="1" applyAlignment="1" applyProtection="1">
      <alignment horizontal="right" vertical="center"/>
      <protection locked="0"/>
    </xf>
    <xf numFmtId="165" fontId="2" fillId="0" borderId="0" xfId="0" applyNumberFormat="1" applyFont="1" applyBorder="1" applyAlignment="1" applyProtection="1">
      <alignment horizontal="right" vertical="center"/>
    </xf>
    <xf numFmtId="0" fontId="40" fillId="0" borderId="0" xfId="0" applyFont="1" applyBorder="1" applyAlignment="1" applyProtection="1">
      <alignment vertical="center"/>
      <protection locked="0"/>
    </xf>
    <xf numFmtId="166" fontId="4" fillId="0" borderId="1" xfId="1" applyNumberFormat="1" applyFont="1" applyBorder="1" applyAlignment="1" applyProtection="1">
      <alignment horizontal="center" vertical="center"/>
      <protection locked="0"/>
    </xf>
    <xf numFmtId="166" fontId="2" fillId="0" borderId="3" xfId="1" applyNumberFormat="1" applyFont="1" applyBorder="1" applyAlignment="1" applyProtection="1">
      <alignment horizontal="center" vertical="center"/>
      <protection locked="0"/>
    </xf>
    <xf numFmtId="166" fontId="2" fillId="0" borderId="0" xfId="1" applyNumberFormat="1" applyFont="1" applyAlignment="1" applyProtection="1">
      <alignment horizontal="right" vertical="center"/>
      <protection locked="0"/>
    </xf>
    <xf numFmtId="166" fontId="2" fillId="0" borderId="2" xfId="1" applyNumberFormat="1" applyFont="1" applyBorder="1" applyAlignment="1" applyProtection="1">
      <alignment horizontal="right" vertical="center"/>
      <protection locked="0"/>
    </xf>
    <xf numFmtId="166" fontId="2" fillId="0" borderId="0" xfId="1" applyNumberFormat="1" applyFont="1" applyBorder="1" applyAlignment="1" applyProtection="1">
      <alignment horizontal="right" vertical="center"/>
      <protection locked="0"/>
    </xf>
    <xf numFmtId="166" fontId="4" fillId="0" borderId="0" xfId="1" applyNumberFormat="1" applyFont="1" applyAlignment="1" applyProtection="1">
      <alignment horizontal="center" vertical="center"/>
      <protection locked="0"/>
    </xf>
    <xf numFmtId="166" fontId="2" fillId="0" borderId="0" xfId="1" applyNumberFormat="1" applyFont="1" applyAlignment="1" applyProtection="1">
      <alignment vertical="center"/>
      <protection locked="0"/>
    </xf>
    <xf numFmtId="0" fontId="40" fillId="0" borderId="0" xfId="0" applyFont="1" applyFill="1" applyBorder="1" applyAlignment="1" applyProtection="1">
      <alignment vertical="center"/>
      <protection locked="0"/>
    </xf>
    <xf numFmtId="14" fontId="40" fillId="0" borderId="0" xfId="0" applyNumberFormat="1" applyFont="1" applyAlignment="1" applyProtection="1">
      <alignment vertical="center"/>
      <protection locked="0"/>
    </xf>
    <xf numFmtId="166" fontId="40" fillId="0" borderId="2" xfId="1" applyNumberFormat="1" applyFont="1" applyBorder="1" applyAlignment="1" applyProtection="1">
      <alignment vertical="center"/>
      <protection locked="0"/>
    </xf>
    <xf numFmtId="166" fontId="19" fillId="0" borderId="0" xfId="1" applyNumberFormat="1" applyFont="1" applyBorder="1" applyAlignment="1" applyProtection="1">
      <alignment horizontal="center" vertical="center"/>
      <protection locked="0"/>
    </xf>
    <xf numFmtId="166" fontId="19" fillId="0" borderId="1" xfId="1" applyNumberFormat="1" applyFont="1" applyBorder="1" applyAlignment="1" applyProtection="1">
      <alignment horizontal="center" vertical="center"/>
      <protection locked="0"/>
    </xf>
    <xf numFmtId="166" fontId="45" fillId="0" borderId="0" xfId="1" applyNumberFormat="1" applyFont="1" applyFill="1" applyBorder="1" applyAlignment="1" applyProtection="1">
      <alignment horizontal="center" vertical="center"/>
      <protection locked="0"/>
    </xf>
    <xf numFmtId="166" fontId="45" fillId="0" borderId="0" xfId="1" applyNumberFormat="1" applyFont="1" applyAlignment="1" applyProtection="1">
      <alignment horizontal="center" vertical="center"/>
      <protection locked="0"/>
    </xf>
    <xf numFmtId="166" fontId="40" fillId="0" borderId="0" xfId="1" applyNumberFormat="1" applyFont="1" applyAlignment="1" applyProtection="1">
      <alignment horizontal="center" vertical="center"/>
      <protection locked="0"/>
    </xf>
    <xf numFmtId="166" fontId="45" fillId="0" borderId="1" xfId="1" applyNumberFormat="1" applyFont="1" applyBorder="1" applyAlignment="1" applyProtection="1">
      <alignment horizontal="center" vertical="center"/>
      <protection locked="0"/>
    </xf>
    <xf numFmtId="166" fontId="40" fillId="0" borderId="0" xfId="1" applyNumberFormat="1" applyFont="1" applyFill="1" applyBorder="1" applyAlignment="1" applyProtection="1">
      <alignment horizontal="right" vertical="center"/>
      <protection locked="0"/>
    </xf>
    <xf numFmtId="166" fontId="40" fillId="0" borderId="0" xfId="1" applyNumberFormat="1" applyFont="1" applyAlignment="1" applyProtection="1">
      <alignment horizontal="right" vertical="center"/>
      <protection locked="0"/>
    </xf>
    <xf numFmtId="166" fontId="40" fillId="0" borderId="2" xfId="1" applyNumberFormat="1" applyFont="1" applyBorder="1" applyAlignment="1" applyProtection="1">
      <alignment horizontal="right" vertical="center"/>
      <protection locked="0"/>
    </xf>
    <xf numFmtId="166" fontId="40" fillId="0" borderId="0" xfId="1" applyNumberFormat="1" applyFont="1" applyBorder="1" applyAlignment="1" applyProtection="1">
      <alignment vertical="center"/>
      <protection locked="0"/>
    </xf>
    <xf numFmtId="166" fontId="5" fillId="0" borderId="0" xfId="1" applyNumberFormat="1" applyFont="1" applyBorder="1" applyAlignment="1" applyProtection="1">
      <alignment horizontal="right" vertical="center" readingOrder="2"/>
    </xf>
    <xf numFmtId="166" fontId="5" fillId="0" borderId="0" xfId="1" applyNumberFormat="1" applyFont="1" applyBorder="1" applyAlignment="1" applyProtection="1">
      <alignment vertical="center" readingOrder="2"/>
    </xf>
    <xf numFmtId="166" fontId="5" fillId="0" borderId="0" xfId="1" applyNumberFormat="1" applyFont="1" applyBorder="1" applyAlignment="1" applyProtection="1">
      <alignment horizontal="center" vertical="center" readingOrder="2"/>
    </xf>
    <xf numFmtId="166" fontId="4" fillId="0" borderId="1" xfId="1" applyNumberFormat="1" applyFont="1" applyBorder="1" applyAlignment="1" applyProtection="1">
      <alignment horizontal="center" vertical="center"/>
    </xf>
    <xf numFmtId="166" fontId="2" fillId="0" borderId="3" xfId="1" applyNumberFormat="1" applyFont="1" applyBorder="1" applyAlignment="1" applyProtection="1">
      <alignment horizontal="center" vertical="center"/>
    </xf>
    <xf numFmtId="166" fontId="2" fillId="0" borderId="0" xfId="1" applyNumberFormat="1" applyFont="1" applyAlignment="1" applyProtection="1">
      <alignment horizontal="center" vertical="center"/>
    </xf>
    <xf numFmtId="166" fontId="5" fillId="0" borderId="0" xfId="1" applyNumberFormat="1" applyFont="1" applyFill="1" applyBorder="1" applyAlignment="1" applyProtection="1">
      <alignment horizontal="right" vertical="center" readingOrder="2"/>
    </xf>
    <xf numFmtId="166" fontId="5" fillId="0" borderId="0" xfId="1" applyNumberFormat="1" applyFont="1" applyFill="1" applyBorder="1" applyAlignment="1" applyProtection="1">
      <alignment horizontal="right" vertical="center"/>
    </xf>
    <xf numFmtId="0" fontId="5" fillId="0" borderId="0" xfId="7" applyNumberFormat="1" applyFont="1" applyFill="1" applyBorder="1" applyAlignment="1" applyProtection="1">
      <alignment horizontal="center" vertical="center" readingOrder="2"/>
      <protection locked="0"/>
    </xf>
    <xf numFmtId="0" fontId="5" fillId="0" borderId="0" xfId="7" applyNumberFormat="1" applyFont="1" applyFill="1" applyBorder="1" applyAlignment="1" applyProtection="1">
      <alignment horizontal="right" vertical="center" readingOrder="2"/>
      <protection locked="0"/>
    </xf>
    <xf numFmtId="0" fontId="12" fillId="0" borderId="0" xfId="7" applyFont="1" applyBorder="1" applyAlignment="1" applyProtection="1">
      <alignment vertical="center" readingOrder="2"/>
      <protection locked="0"/>
    </xf>
    <xf numFmtId="0" fontId="7" fillId="0" borderId="0" xfId="7" applyNumberFormat="1" applyFont="1" applyBorder="1" applyAlignment="1" applyProtection="1">
      <alignment horizontal="right" vertical="center" readingOrder="2"/>
      <protection locked="0"/>
    </xf>
    <xf numFmtId="3" fontId="5" fillId="0" borderId="0" xfId="7" applyNumberFormat="1" applyFont="1" applyBorder="1" applyAlignment="1" applyProtection="1">
      <alignment horizontal="right" vertical="center" readingOrder="2"/>
      <protection locked="0"/>
    </xf>
    <xf numFmtId="3" fontId="5" fillId="0" borderId="0" xfId="7" applyNumberFormat="1" applyFont="1" applyFill="1" applyBorder="1" applyAlignment="1" applyProtection="1">
      <alignment horizontal="right" vertical="center" readingOrder="2"/>
      <protection locked="0"/>
    </xf>
    <xf numFmtId="171" fontId="5" fillId="0" borderId="0" xfId="3" applyNumberFormat="1" applyFont="1" applyBorder="1" applyAlignment="1" applyProtection="1">
      <alignment horizontal="center" vertical="center" readingOrder="2"/>
      <protection locked="0"/>
    </xf>
    <xf numFmtId="168" fontId="5" fillId="0" borderId="0" xfId="7" applyNumberFormat="1" applyFont="1" applyBorder="1" applyAlignment="1" applyProtection="1">
      <alignment horizontal="right" vertical="center" readingOrder="2"/>
      <protection locked="0"/>
    </xf>
    <xf numFmtId="3" fontId="5" fillId="0" borderId="0" xfId="7" applyNumberFormat="1" applyFont="1" applyBorder="1" applyAlignment="1" applyProtection="1">
      <alignment horizontal="center" vertical="center" readingOrder="2"/>
      <protection locked="0"/>
    </xf>
    <xf numFmtId="167" fontId="5" fillId="0" borderId="0" xfId="7" applyNumberFormat="1" applyFont="1" applyFill="1" applyBorder="1" applyAlignment="1" applyProtection="1">
      <alignment horizontal="right" vertical="center" readingOrder="2"/>
      <protection locked="0"/>
    </xf>
    <xf numFmtId="0" fontId="5" fillId="0" borderId="0" xfId="7" applyFont="1" applyFill="1" applyBorder="1" applyAlignment="1" applyProtection="1">
      <alignment horizontal="right" vertical="center" readingOrder="2"/>
      <protection locked="0"/>
    </xf>
    <xf numFmtId="172" fontId="5" fillId="0" borderId="0" xfId="7" applyNumberFormat="1" applyFont="1" applyFill="1" applyBorder="1" applyAlignment="1" applyProtection="1">
      <alignment horizontal="right" vertical="center" readingOrder="2"/>
      <protection locked="0"/>
    </xf>
    <xf numFmtId="167" fontId="5" fillId="0" borderId="0" xfId="7" applyNumberFormat="1" applyFont="1" applyBorder="1" applyAlignment="1" applyProtection="1">
      <alignment horizontal="right" vertical="center" readingOrder="2"/>
      <protection locked="0"/>
    </xf>
    <xf numFmtId="172" fontId="5" fillId="0" borderId="0" xfId="7" applyNumberFormat="1" applyFont="1" applyBorder="1" applyAlignment="1" applyProtection="1">
      <alignment horizontal="right" vertical="center" readingOrder="2"/>
      <protection locked="0"/>
    </xf>
    <xf numFmtId="0" fontId="12" fillId="0" borderId="0" xfId="7" applyFont="1" applyAlignment="1" applyProtection="1">
      <alignment vertical="center" readingOrder="2"/>
      <protection locked="0"/>
    </xf>
    <xf numFmtId="0" fontId="12" fillId="0" borderId="0" xfId="7" applyFont="1" applyFill="1" applyAlignment="1" applyProtection="1">
      <alignment vertical="center" readingOrder="2"/>
      <protection locked="0"/>
    </xf>
    <xf numFmtId="0" fontId="7" fillId="0" borderId="0" xfId="7" applyFont="1" applyBorder="1" applyAlignment="1" applyProtection="1">
      <alignment vertical="center" readingOrder="2"/>
      <protection locked="0"/>
    </xf>
    <xf numFmtId="3" fontId="7" fillId="0" borderId="0" xfId="7" applyNumberFormat="1" applyFont="1" applyBorder="1" applyAlignment="1" applyProtection="1">
      <alignment horizontal="center" vertical="center" readingOrder="2"/>
      <protection locked="0"/>
    </xf>
    <xf numFmtId="3" fontId="5" fillId="0" borderId="0" xfId="7" applyNumberFormat="1" applyFont="1" applyBorder="1" applyAlignment="1" applyProtection="1">
      <alignment horizontal="right" vertical="center" readingOrder="2"/>
    </xf>
    <xf numFmtId="3" fontId="5" fillId="2" borderId="6" xfId="7" applyNumberFormat="1" applyFont="1" applyFill="1" applyBorder="1" applyAlignment="1" applyProtection="1">
      <alignment horizontal="right" vertical="center" readingOrder="2"/>
    </xf>
    <xf numFmtId="3" fontId="5" fillId="2" borderId="2" xfId="7" applyNumberFormat="1" applyFont="1" applyFill="1" applyBorder="1" applyAlignment="1" applyProtection="1">
      <alignment horizontal="right" vertical="center" readingOrder="2"/>
    </xf>
    <xf numFmtId="3" fontId="5" fillId="0" borderId="0" xfId="7" applyNumberFormat="1" applyFont="1" applyFill="1" applyBorder="1" applyAlignment="1" applyProtection="1">
      <alignment horizontal="right" vertical="center" readingOrder="2"/>
    </xf>
    <xf numFmtId="0" fontId="7" fillId="0" borderId="0" xfId="0" applyFont="1" applyBorder="1" applyAlignment="1" applyProtection="1">
      <alignment horizontal="right" vertical="center" readingOrder="2"/>
    </xf>
    <xf numFmtId="165" fontId="4" fillId="0" borderId="2" xfId="0" applyNumberFormat="1" applyFont="1" applyBorder="1" applyAlignment="1" applyProtection="1">
      <alignment horizontal="right" vertical="center"/>
      <protection locked="0"/>
    </xf>
    <xf numFmtId="166" fontId="43" fillId="0" borderId="0" xfId="1" applyNumberFormat="1" applyFont="1" applyAlignment="1" applyProtection="1">
      <alignment vertical="center"/>
      <protection locked="0"/>
    </xf>
    <xf numFmtId="166" fontId="42" fillId="0" borderId="2" xfId="1" applyNumberFormat="1" applyFont="1" applyBorder="1" applyAlignment="1" applyProtection="1">
      <alignment vertical="center"/>
      <protection locked="0"/>
    </xf>
    <xf numFmtId="166" fontId="42" fillId="0" borderId="0" xfId="1" applyNumberFormat="1" applyFont="1" applyAlignment="1" applyProtection="1">
      <alignment vertical="center"/>
      <protection locked="0"/>
    </xf>
    <xf numFmtId="166" fontId="46" fillId="0" borderId="1" xfId="1" applyNumberFormat="1" applyFont="1" applyBorder="1" applyAlignment="1" applyProtection="1">
      <alignment horizontal="center" vertical="center"/>
      <protection locked="0"/>
    </xf>
    <xf numFmtId="166" fontId="4" fillId="0" borderId="0" xfId="1" applyNumberFormat="1" applyFont="1" applyBorder="1" applyAlignment="1" applyProtection="1">
      <alignment horizontal="right" vertical="center"/>
      <protection locked="0"/>
    </xf>
    <xf numFmtId="166" fontId="42" fillId="0" borderId="0" xfId="1" applyNumberFormat="1" applyFont="1" applyFill="1" applyBorder="1" applyAlignment="1" applyProtection="1">
      <alignment horizontal="right" vertical="center"/>
      <protection locked="0"/>
    </xf>
    <xf numFmtId="166" fontId="42" fillId="0" borderId="0" xfId="1" applyNumberFormat="1" applyFont="1" applyAlignment="1" applyProtection="1">
      <alignment horizontal="right" vertical="center"/>
      <protection locked="0"/>
    </xf>
    <xf numFmtId="166" fontId="47" fillId="0" borderId="0" xfId="1" applyNumberFormat="1" applyFont="1" applyAlignment="1" applyProtection="1">
      <alignment horizontal="right" vertical="center"/>
      <protection locked="0"/>
    </xf>
    <xf numFmtId="168" fontId="4" fillId="0" borderId="0" xfId="1" applyNumberFormat="1" applyFont="1" applyBorder="1" applyAlignment="1" applyProtection="1">
      <alignment horizontal="right" vertical="center"/>
      <protection locked="0"/>
    </xf>
    <xf numFmtId="168" fontId="42" fillId="0" borderId="0" xfId="1" applyNumberFormat="1" applyFont="1" applyFill="1" applyBorder="1" applyAlignment="1" applyProtection="1">
      <alignment horizontal="right" vertical="center"/>
      <protection locked="0"/>
    </xf>
    <xf numFmtId="168" fontId="42" fillId="0" borderId="0" xfId="1" applyNumberFormat="1" applyFont="1" applyAlignment="1" applyProtection="1">
      <alignment horizontal="right" vertical="center"/>
      <protection locked="0"/>
    </xf>
    <xf numFmtId="168" fontId="40" fillId="0" borderId="0" xfId="1" applyNumberFormat="1" applyFont="1" applyAlignment="1" applyProtection="1">
      <alignment horizontal="right" vertical="center"/>
      <protection locked="0"/>
    </xf>
    <xf numFmtId="166" fontId="19" fillId="0" borderId="0" xfId="1" applyNumberFormat="1" applyFont="1" applyBorder="1" applyAlignment="1" applyProtection="1">
      <alignment horizontal="right" vertical="center"/>
      <protection locked="0"/>
    </xf>
    <xf numFmtId="166" fontId="45" fillId="0" borderId="0" xfId="1" applyNumberFormat="1" applyFont="1" applyFill="1" applyBorder="1" applyAlignment="1" applyProtection="1">
      <alignment horizontal="right" vertical="center"/>
      <protection locked="0"/>
    </xf>
    <xf numFmtId="166" fontId="45" fillId="0" borderId="0" xfId="1" applyNumberFormat="1" applyFont="1" applyAlignment="1" applyProtection="1">
      <alignment horizontal="right" vertical="center"/>
      <protection locked="0"/>
    </xf>
    <xf numFmtId="166" fontId="45" fillId="0" borderId="2" xfId="1" applyNumberFormat="1" applyFont="1" applyBorder="1" applyAlignment="1" applyProtection="1">
      <alignment horizontal="right" vertical="center"/>
      <protection locked="0"/>
    </xf>
    <xf numFmtId="165" fontId="4" fillId="0" borderId="2" xfId="0" applyNumberFormat="1" applyFont="1" applyBorder="1" applyAlignment="1" applyProtection="1">
      <alignment horizontal="right" vertical="center"/>
    </xf>
    <xf numFmtId="166" fontId="4" fillId="0" borderId="2" xfId="1" applyNumberFormat="1" applyFont="1" applyBorder="1" applyAlignment="1" applyProtection="1">
      <alignment horizontal="right" vertical="center"/>
      <protection locked="0"/>
    </xf>
    <xf numFmtId="166" fontId="44" fillId="0" borderId="0" xfId="1" applyNumberFormat="1" applyFont="1" applyAlignment="1" applyProtection="1">
      <alignment vertical="center"/>
      <protection locked="0"/>
    </xf>
    <xf numFmtId="166" fontId="7" fillId="0" borderId="0" xfId="1" applyNumberFormat="1" applyFont="1" applyFill="1" applyBorder="1" applyAlignment="1" applyProtection="1">
      <alignment horizontal="right" vertical="center"/>
    </xf>
    <xf numFmtId="166" fontId="4" fillId="0" borderId="0" xfId="1" applyNumberFormat="1" applyFont="1" applyAlignment="1" applyProtection="1">
      <alignment horizontal="center" vertical="center"/>
    </xf>
    <xf numFmtId="166" fontId="7" fillId="0" borderId="0" xfId="1" applyNumberFormat="1" applyFont="1" applyFill="1" applyBorder="1" applyAlignment="1" applyProtection="1">
      <alignment horizontal="right" vertical="center" readingOrder="2"/>
    </xf>
    <xf numFmtId="166" fontId="4" fillId="0" borderId="2" xfId="1" applyNumberFormat="1" applyFont="1" applyBorder="1" applyAlignment="1" applyProtection="1">
      <alignment horizontal="right" vertical="center"/>
    </xf>
    <xf numFmtId="168" fontId="2" fillId="0" borderId="0" xfId="1" applyNumberFormat="1" applyFont="1" applyBorder="1" applyAlignment="1" applyProtection="1">
      <alignment horizontal="right" vertical="center"/>
      <protection locked="0"/>
    </xf>
    <xf numFmtId="0" fontId="40" fillId="0" borderId="0" xfId="0" applyFont="1" applyBorder="1" applyAlignment="1" applyProtection="1">
      <alignment vertical="center"/>
    </xf>
    <xf numFmtId="0" fontId="5" fillId="0" borderId="0" xfId="0" applyFont="1" applyFill="1" applyBorder="1" applyAlignment="1" applyProtection="1">
      <alignment vertical="center" readingOrder="2"/>
    </xf>
    <xf numFmtId="0" fontId="6" fillId="0" borderId="0" xfId="0" applyFont="1" applyAlignment="1" applyProtection="1">
      <alignment horizontal="center" vertical="center"/>
    </xf>
    <xf numFmtId="166" fontId="6" fillId="0" borderId="0" xfId="1" applyNumberFormat="1" applyFont="1" applyAlignment="1" applyProtection="1">
      <alignment horizontal="center" vertical="center"/>
    </xf>
    <xf numFmtId="0" fontId="6" fillId="0" borderId="0" xfId="0" applyFont="1" applyAlignment="1" applyProtection="1">
      <alignment vertical="center"/>
    </xf>
    <xf numFmtId="166" fontId="2" fillId="0" borderId="0" xfId="1" applyNumberFormat="1" applyFont="1" applyBorder="1" applyAlignment="1" applyProtection="1">
      <alignment horizontal="center" vertical="center"/>
    </xf>
    <xf numFmtId="166" fontId="2" fillId="0" borderId="1" xfId="1" applyNumberFormat="1" applyFont="1" applyBorder="1" applyAlignment="1" applyProtection="1">
      <alignment horizontal="center" vertical="center"/>
    </xf>
    <xf numFmtId="0" fontId="5" fillId="0" borderId="0" xfId="0" applyFont="1" applyAlignment="1" applyProtection="1">
      <alignment horizontal="left" vertical="center"/>
    </xf>
    <xf numFmtId="0" fontId="8" fillId="0" borderId="0" xfId="0" applyFont="1" applyBorder="1" applyAlignment="1" applyProtection="1">
      <alignment horizontal="left" vertical="center" wrapText="1" readingOrder="1"/>
    </xf>
    <xf numFmtId="0" fontId="5" fillId="0" borderId="0" xfId="0" applyFont="1" applyAlignment="1" applyProtection="1">
      <alignment horizontal="left" vertical="center" readingOrder="2"/>
    </xf>
    <xf numFmtId="3" fontId="5" fillId="0" borderId="1" xfId="0" applyNumberFormat="1" applyFont="1" applyBorder="1" applyAlignment="1" applyProtection="1">
      <alignment horizontal="right" vertical="center" readingOrder="2"/>
    </xf>
    <xf numFmtId="166" fontId="6" fillId="0" borderId="0" xfId="1" applyNumberFormat="1" applyFont="1" applyBorder="1" applyAlignment="1" applyProtection="1">
      <alignment vertical="center"/>
    </xf>
    <xf numFmtId="0" fontId="5" fillId="0" borderId="0" xfId="0" applyFont="1" applyFill="1" applyAlignment="1" applyProtection="1">
      <alignment horizontal="right" vertical="center" readingOrder="2"/>
    </xf>
    <xf numFmtId="166" fontId="6" fillId="0" borderId="2" xfId="0" applyNumberFormat="1" applyFont="1" applyBorder="1" applyAlignment="1" applyProtection="1">
      <alignment vertical="center"/>
    </xf>
    <xf numFmtId="0" fontId="6" fillId="0" borderId="0" xfId="0" applyFont="1" applyBorder="1" applyAlignment="1" applyProtection="1">
      <alignment vertical="center"/>
    </xf>
    <xf numFmtId="0" fontId="48" fillId="0" borderId="0" xfId="0" applyFont="1" applyAlignment="1" applyProtection="1">
      <alignment vertical="center"/>
    </xf>
    <xf numFmtId="165" fontId="7" fillId="0" borderId="0" xfId="0" applyNumberFormat="1" applyFont="1" applyAlignment="1" applyProtection="1">
      <alignment horizontal="left" vertical="center"/>
    </xf>
    <xf numFmtId="0" fontId="7" fillId="0" borderId="0" xfId="0" applyFont="1" applyBorder="1" applyAlignment="1" applyProtection="1">
      <alignment horizontal="right" vertical="center" readingOrder="2"/>
      <protection locked="0"/>
    </xf>
    <xf numFmtId="0" fontId="7" fillId="0" borderId="0" xfId="7" applyNumberFormat="1" applyFont="1" applyFill="1" applyBorder="1" applyAlignment="1" applyProtection="1">
      <alignment horizontal="right" vertical="center" readingOrder="2"/>
      <protection locked="0"/>
    </xf>
    <xf numFmtId="0" fontId="7" fillId="0" borderId="0" xfId="0" applyFont="1" applyFill="1" applyBorder="1" applyAlignment="1" applyProtection="1">
      <alignment horizontal="center" vertical="center" readingOrder="2"/>
      <protection locked="0"/>
    </xf>
    <xf numFmtId="0" fontId="17" fillId="0" borderId="0" xfId="0" applyFont="1" applyAlignment="1" applyProtection="1">
      <alignment vertical="center"/>
    </xf>
    <xf numFmtId="0" fontId="18" fillId="0" borderId="0" xfId="0" applyFont="1" applyAlignment="1" applyProtection="1">
      <alignment vertical="center"/>
    </xf>
    <xf numFmtId="0" fontId="18" fillId="0" borderId="0" xfId="0" applyFont="1" applyAlignment="1" applyProtection="1">
      <alignment horizontal="right" vertical="center"/>
    </xf>
    <xf numFmtId="0" fontId="18" fillId="0" borderId="0" xfId="0" applyFont="1" applyAlignment="1" applyProtection="1">
      <alignment horizontal="right" vertical="center" readingOrder="2"/>
    </xf>
    <xf numFmtId="165" fontId="5" fillId="0" borderId="0" xfId="0" applyNumberFormat="1" applyFont="1" applyAlignment="1" applyProtection="1">
      <alignment vertical="center" readingOrder="2"/>
    </xf>
    <xf numFmtId="165" fontId="7" fillId="0" borderId="0" xfId="0" applyNumberFormat="1" applyFont="1" applyAlignment="1" applyProtection="1">
      <alignment vertical="center" readingOrder="2"/>
    </xf>
    <xf numFmtId="166" fontId="2" fillId="4" borderId="3" xfId="1" applyNumberFormat="1" applyFont="1" applyFill="1" applyBorder="1" applyAlignment="1" applyProtection="1">
      <alignment vertical="center"/>
    </xf>
    <xf numFmtId="166" fontId="2" fillId="4" borderId="0" xfId="1" applyNumberFormat="1" applyFont="1" applyFill="1" applyBorder="1" applyAlignment="1" applyProtection="1">
      <alignment vertical="center"/>
    </xf>
    <xf numFmtId="166" fontId="2" fillId="0" borderId="7" xfId="1" applyNumberFormat="1" applyFont="1" applyBorder="1" applyAlignment="1" applyProtection="1">
      <alignment vertical="center"/>
    </xf>
    <xf numFmtId="166" fontId="2" fillId="0" borderId="0" xfId="1" applyNumberFormat="1" applyFont="1" applyBorder="1" applyAlignment="1" applyProtection="1">
      <alignment horizontal="right" vertical="center"/>
    </xf>
    <xf numFmtId="166" fontId="5" fillId="0" borderId="0" xfId="1" applyNumberFormat="1" applyFont="1" applyBorder="1" applyAlignment="1" applyProtection="1">
      <alignment horizontal="right" vertical="center"/>
    </xf>
    <xf numFmtId="166" fontId="2" fillId="0" borderId="3" xfId="1" applyNumberFormat="1" applyFont="1" applyBorder="1" applyAlignment="1" applyProtection="1">
      <alignment vertical="center"/>
    </xf>
    <xf numFmtId="166" fontId="5" fillId="0" borderId="6" xfId="1" applyNumberFormat="1" applyFont="1" applyBorder="1" applyAlignment="1" applyProtection="1">
      <alignment horizontal="right" vertical="center"/>
    </xf>
    <xf numFmtId="166" fontId="5" fillId="4" borderId="3" xfId="1" applyNumberFormat="1" applyFont="1" applyFill="1" applyBorder="1" applyAlignment="1" applyProtection="1">
      <alignment horizontal="right" vertical="center"/>
    </xf>
    <xf numFmtId="166" fontId="2" fillId="4" borderId="0" xfId="1" applyNumberFormat="1" applyFont="1" applyFill="1" applyAlignment="1" applyProtection="1">
      <alignment vertical="center"/>
    </xf>
    <xf numFmtId="166" fontId="5" fillId="4" borderId="0" xfId="1" applyNumberFormat="1" applyFont="1" applyFill="1" applyBorder="1" applyAlignment="1" applyProtection="1">
      <alignment horizontal="right" vertical="center" readingOrder="2"/>
    </xf>
    <xf numFmtId="166" fontId="5" fillId="0" borderId="3" xfId="1" applyNumberFormat="1" applyFont="1" applyBorder="1" applyAlignment="1" applyProtection="1">
      <alignment horizontal="center" vertical="center" readingOrder="2"/>
    </xf>
    <xf numFmtId="166" fontId="5" fillId="0" borderId="0" xfId="1" applyNumberFormat="1" applyFont="1" applyAlignment="1" applyProtection="1">
      <alignment horizontal="right" vertical="center" readingOrder="2"/>
    </xf>
    <xf numFmtId="166" fontId="5" fillId="0" borderId="3" xfId="1" applyNumberFormat="1" applyFont="1" applyBorder="1" applyAlignment="1" applyProtection="1">
      <alignment horizontal="right" vertical="center" readingOrder="2"/>
    </xf>
    <xf numFmtId="166" fontId="2" fillId="4" borderId="2" xfId="1" applyNumberFormat="1" applyFont="1" applyFill="1" applyBorder="1" applyAlignment="1" applyProtection="1">
      <alignment vertical="center"/>
    </xf>
    <xf numFmtId="166" fontId="3" fillId="0" borderId="0" xfId="1" applyNumberFormat="1" applyFont="1" applyBorder="1" applyAlignment="1" applyProtection="1">
      <alignment vertical="center"/>
    </xf>
    <xf numFmtId="166" fontId="2" fillId="0" borderId="6" xfId="1" applyNumberFormat="1" applyFont="1" applyBorder="1" applyAlignment="1" applyProtection="1">
      <alignment vertical="center"/>
    </xf>
    <xf numFmtId="166" fontId="5" fillId="0" borderId="0" xfId="1" applyNumberFormat="1" applyFont="1" applyAlignment="1" applyProtection="1">
      <alignment horizontal="right" vertical="center"/>
    </xf>
    <xf numFmtId="166" fontId="5" fillId="0" borderId="0" xfId="1" applyNumberFormat="1" applyFont="1" applyAlignment="1" applyProtection="1">
      <alignment vertical="center"/>
    </xf>
    <xf numFmtId="166" fontId="2" fillId="0" borderId="1" xfId="1" applyNumberFormat="1" applyFont="1" applyBorder="1" applyAlignment="1" applyProtection="1">
      <alignment horizontal="right" vertical="center"/>
    </xf>
    <xf numFmtId="166" fontId="5" fillId="4" borderId="0" xfId="1" applyNumberFormat="1" applyFont="1" applyFill="1" applyBorder="1" applyAlignment="1" applyProtection="1">
      <alignment horizontal="right" vertical="center"/>
    </xf>
    <xf numFmtId="166" fontId="5" fillId="0" borderId="3" xfId="1" applyNumberFormat="1" applyFont="1" applyBorder="1" applyAlignment="1" applyProtection="1">
      <alignment horizontal="right" vertical="center"/>
    </xf>
    <xf numFmtId="166" fontId="5" fillId="4" borderId="3" xfId="1" applyNumberFormat="1" applyFont="1" applyFill="1" applyBorder="1" applyAlignment="1" applyProtection="1">
      <alignment horizontal="right" vertical="center" readingOrder="2"/>
    </xf>
    <xf numFmtId="166" fontId="5" fillId="0" borderId="6" xfId="1" applyNumberFormat="1" applyFont="1" applyBorder="1" applyAlignment="1" applyProtection="1">
      <alignment horizontal="right" vertical="center" readingOrder="2"/>
    </xf>
    <xf numFmtId="166" fontId="5" fillId="4" borderId="6" xfId="1" applyNumberFormat="1" applyFont="1" applyFill="1" applyBorder="1" applyAlignment="1" applyProtection="1">
      <alignment horizontal="right" vertical="center" readingOrder="2"/>
    </xf>
    <xf numFmtId="166" fontId="2" fillId="0" borderId="2" xfId="1" applyNumberFormat="1" applyFont="1" applyBorder="1" applyAlignment="1" applyProtection="1">
      <alignment vertical="center"/>
    </xf>
    <xf numFmtId="166" fontId="2" fillId="0" borderId="0" xfId="1" applyNumberFormat="1" applyFont="1" applyAlignment="1" applyProtection="1">
      <alignment horizontal="center"/>
    </xf>
    <xf numFmtId="166" fontId="4" fillId="0" borderId="0" xfId="1" applyNumberFormat="1" applyFont="1" applyBorder="1" applyAlignment="1" applyProtection="1">
      <alignment vertical="center"/>
    </xf>
    <xf numFmtId="166" fontId="4" fillId="0" borderId="3" xfId="1" applyNumberFormat="1" applyFont="1" applyBorder="1" applyAlignment="1" applyProtection="1">
      <alignment vertical="center"/>
    </xf>
    <xf numFmtId="166" fontId="7" fillId="0" borderId="3" xfId="1" applyNumberFormat="1" applyFont="1" applyBorder="1" applyAlignment="1" applyProtection="1">
      <alignment horizontal="right" vertical="center"/>
    </xf>
    <xf numFmtId="166" fontId="7" fillId="0" borderId="0" xfId="1" applyNumberFormat="1" applyFont="1" applyAlignment="1" applyProtection="1">
      <alignment horizontal="right" vertical="center" readingOrder="2"/>
    </xf>
    <xf numFmtId="166" fontId="7" fillId="0" borderId="0" xfId="1" applyNumberFormat="1" applyFont="1" applyBorder="1" applyAlignment="1" applyProtection="1">
      <alignment horizontal="right" vertical="center" readingOrder="2"/>
    </xf>
    <xf numFmtId="166" fontId="40" fillId="0" borderId="0" xfId="1" applyNumberFormat="1" applyFont="1" applyAlignment="1" applyProtection="1">
      <alignment vertical="center"/>
    </xf>
    <xf numFmtId="0" fontId="17" fillId="0" borderId="0" xfId="0" applyFont="1" applyAlignment="1" applyProtection="1">
      <alignment vertical="center"/>
      <protection locked="0"/>
    </xf>
    <xf numFmtId="0" fontId="18" fillId="0" borderId="0" xfId="0" applyFont="1" applyAlignment="1" applyProtection="1">
      <alignment vertical="center"/>
      <protection locked="0"/>
    </xf>
    <xf numFmtId="166" fontId="32" fillId="0" borderId="0" xfId="1" applyNumberFormat="1" applyFont="1" applyBorder="1" applyAlignment="1" applyProtection="1">
      <alignment horizontal="center" vertical="center" shrinkToFit="1" readingOrder="2"/>
    </xf>
    <xf numFmtId="166" fontId="12" fillId="0" borderId="0" xfId="1" applyNumberFormat="1" applyFont="1" applyBorder="1" applyAlignment="1" applyProtection="1">
      <alignment horizontal="center" vertical="center" readingOrder="2"/>
    </xf>
    <xf numFmtId="166" fontId="7" fillId="0" borderId="4" xfId="1" applyNumberFormat="1" applyFont="1" applyBorder="1" applyAlignment="1" applyProtection="1">
      <alignment horizontal="center" vertical="center" readingOrder="2"/>
    </xf>
    <xf numFmtId="166" fontId="12" fillId="0" borderId="0" xfId="1" applyNumberFormat="1" applyFont="1" applyAlignment="1" applyProtection="1">
      <alignment horizontal="center" vertical="center" readingOrder="2"/>
    </xf>
    <xf numFmtId="166" fontId="21" fillId="0" borderId="4" xfId="1" applyNumberFormat="1" applyFont="1" applyBorder="1" applyAlignment="1" applyProtection="1">
      <alignment horizontal="center" vertical="center" readingOrder="2"/>
    </xf>
    <xf numFmtId="166" fontId="5" fillId="0" borderId="4" xfId="1" applyNumberFormat="1" applyFont="1" applyBorder="1" applyAlignment="1" applyProtection="1">
      <alignment horizontal="center" vertical="center" readingOrder="2"/>
    </xf>
    <xf numFmtId="166" fontId="5" fillId="0" borderId="0" xfId="1" applyNumberFormat="1" applyFont="1" applyAlignment="1" applyProtection="1">
      <alignment horizontal="center" vertical="center" readingOrder="2"/>
    </xf>
    <xf numFmtId="166" fontId="12" fillId="0" borderId="0" xfId="1" applyNumberFormat="1" applyFont="1" applyAlignment="1" applyProtection="1">
      <alignment horizontal="right" vertical="center" readingOrder="2"/>
    </xf>
    <xf numFmtId="166" fontId="23" fillId="0" borderId="0" xfId="1" applyNumberFormat="1" applyFont="1" applyAlignment="1" applyProtection="1">
      <alignment horizontal="right" vertical="center" readingOrder="2"/>
    </xf>
    <xf numFmtId="166" fontId="7" fillId="0" borderId="0" xfId="1" applyNumberFormat="1" applyFont="1" applyFill="1" applyAlignment="1" applyProtection="1">
      <alignment horizontal="right" vertical="center" readingOrder="2"/>
    </xf>
    <xf numFmtId="166" fontId="12" fillId="0" borderId="0" xfId="1" applyNumberFormat="1" applyFont="1" applyFill="1" applyAlignment="1" applyProtection="1">
      <alignment horizontal="center" vertical="center" readingOrder="2"/>
    </xf>
    <xf numFmtId="166" fontId="5" fillId="0" borderId="0" xfId="1" applyNumberFormat="1" applyFont="1" applyFill="1" applyAlignment="1" applyProtection="1">
      <alignment horizontal="right" vertical="center" readingOrder="2"/>
    </xf>
    <xf numFmtId="166" fontId="5" fillId="0" borderId="0" xfId="1" applyNumberFormat="1" applyFont="1" applyFill="1" applyAlignment="1" applyProtection="1">
      <alignment vertical="center" readingOrder="2"/>
    </xf>
    <xf numFmtId="166" fontId="5" fillId="0" borderId="0" xfId="1" applyNumberFormat="1" applyFont="1" applyAlignment="1" applyProtection="1">
      <alignment vertical="center" readingOrder="2"/>
    </xf>
    <xf numFmtId="166" fontId="7" fillId="0" borderId="9" xfId="1" applyNumberFormat="1" applyFont="1" applyBorder="1" applyAlignment="1" applyProtection="1">
      <alignment horizontal="right" vertical="center" readingOrder="2"/>
    </xf>
    <xf numFmtId="166" fontId="17" fillId="0" borderId="0" xfId="1" applyNumberFormat="1" applyFont="1" applyAlignment="1" applyProtection="1">
      <alignment horizontal="center" vertical="center" readingOrder="2"/>
    </xf>
    <xf numFmtId="166" fontId="17" fillId="0" borderId="0" xfId="1" applyNumberFormat="1" applyFont="1" applyBorder="1" applyAlignment="1" applyProtection="1">
      <alignment horizontal="center" vertical="center" readingOrder="2"/>
    </xf>
    <xf numFmtId="166" fontId="5" fillId="0" borderId="5" xfId="1" applyNumberFormat="1" applyFont="1" applyBorder="1" applyAlignment="1" applyProtection="1">
      <alignment horizontal="right" vertical="center" readingOrder="2"/>
    </xf>
    <xf numFmtId="166" fontId="5" fillId="0" borderId="5" xfId="1" applyNumberFormat="1" applyFont="1" applyBorder="1" applyAlignment="1" applyProtection="1">
      <alignment horizontal="center" vertical="center" readingOrder="2"/>
    </xf>
    <xf numFmtId="166" fontId="12" fillId="0" borderId="5" xfId="1" applyNumberFormat="1" applyFont="1" applyBorder="1" applyAlignment="1" applyProtection="1">
      <alignment horizontal="center" vertical="center" readingOrder="2"/>
    </xf>
    <xf numFmtId="166" fontId="7" fillId="0" borderId="4" xfId="1" applyNumberFormat="1" applyFont="1" applyBorder="1" applyAlignment="1" applyProtection="1">
      <alignment horizontal="right" vertical="center" readingOrder="2"/>
    </xf>
    <xf numFmtId="166" fontId="7" fillId="0" borderId="9" xfId="1" applyNumberFormat="1" applyFont="1" applyBorder="1" applyAlignment="1" applyProtection="1">
      <alignment vertical="center" readingOrder="2"/>
    </xf>
    <xf numFmtId="166" fontId="11" fillId="4" borderId="10" xfId="1" applyNumberFormat="1" applyFont="1" applyFill="1" applyBorder="1" applyAlignment="1" applyProtection="1">
      <alignment horizontal="right" vertical="center" readingOrder="2"/>
    </xf>
    <xf numFmtId="166" fontId="17" fillId="0" borderId="0" xfId="1" applyNumberFormat="1" applyFont="1" applyBorder="1" applyAlignment="1" applyProtection="1">
      <alignment horizontal="right" vertical="center" readingOrder="2"/>
    </xf>
    <xf numFmtId="166" fontId="17" fillId="0" borderId="7" xfId="1" applyNumberFormat="1" applyFont="1" applyFill="1" applyBorder="1" applyAlignment="1" applyProtection="1">
      <alignment horizontal="center" vertical="center" readingOrder="2"/>
    </xf>
    <xf numFmtId="166" fontId="17" fillId="0" borderId="0" xfId="1" applyNumberFormat="1" applyFont="1" applyFill="1" applyBorder="1" applyAlignment="1" applyProtection="1">
      <alignment horizontal="center" vertical="center" readingOrder="2"/>
    </xf>
    <xf numFmtId="166" fontId="7" fillId="0" borderId="0" xfId="1" applyNumberFormat="1" applyFont="1" applyAlignment="1" applyProtection="1">
      <alignment vertical="center" readingOrder="2"/>
    </xf>
    <xf numFmtId="166" fontId="7" fillId="0" borderId="5" xfId="1" applyNumberFormat="1" applyFont="1" applyBorder="1" applyAlignment="1" applyProtection="1">
      <alignment horizontal="right" vertical="center" readingOrder="2"/>
    </xf>
    <xf numFmtId="166" fontId="7" fillId="0" borderId="0" xfId="1" applyNumberFormat="1" applyFont="1" applyBorder="1" applyAlignment="1" applyProtection="1">
      <alignment vertical="center" readingOrder="2"/>
    </xf>
    <xf numFmtId="166" fontId="7" fillId="0" borderId="1" xfId="1" applyNumberFormat="1" applyFont="1" applyBorder="1" applyAlignment="1" applyProtection="1">
      <alignment horizontal="right" vertical="center" readingOrder="2"/>
    </xf>
    <xf numFmtId="166" fontId="7" fillId="0" borderId="1" xfId="1" applyNumberFormat="1" applyFont="1" applyBorder="1" applyAlignment="1" applyProtection="1">
      <alignment vertical="center" readingOrder="2"/>
    </xf>
    <xf numFmtId="166" fontId="7" fillId="0" borderId="6" xfId="1" applyNumberFormat="1" applyFont="1" applyBorder="1" applyAlignment="1" applyProtection="1">
      <alignment horizontal="right" vertical="center" readingOrder="2"/>
    </xf>
    <xf numFmtId="166" fontId="7" fillId="0" borderId="3" xfId="1" applyNumberFormat="1" applyFont="1" applyBorder="1" applyAlignment="1" applyProtection="1">
      <alignment horizontal="right" vertical="center" readingOrder="2"/>
    </xf>
    <xf numFmtId="166" fontId="7" fillId="0" borderId="6" xfId="1" applyNumberFormat="1" applyFont="1" applyBorder="1" applyAlignment="1" applyProtection="1">
      <alignment vertical="center" readingOrder="2"/>
    </xf>
    <xf numFmtId="166" fontId="7" fillId="0" borderId="11" xfId="1" applyNumberFormat="1" applyFont="1" applyBorder="1" applyAlignment="1" applyProtection="1">
      <alignment horizontal="right" vertical="center" readingOrder="2"/>
    </xf>
    <xf numFmtId="166" fontId="24" fillId="0" borderId="0" xfId="1" applyNumberFormat="1" applyFont="1" applyAlignment="1" applyProtection="1">
      <alignment horizontal="right" vertical="center" readingOrder="2"/>
    </xf>
    <xf numFmtId="166" fontId="21" fillId="0" borderId="0" xfId="1" applyNumberFormat="1" applyFont="1" applyAlignment="1" applyProtection="1">
      <alignment horizontal="center" vertical="center" readingOrder="2"/>
    </xf>
    <xf numFmtId="166" fontId="34" fillId="0" borderId="12" xfId="1" applyNumberFormat="1" applyFont="1" applyBorder="1" applyAlignment="1" applyProtection="1">
      <alignment horizontal="right" vertical="center" readingOrder="2"/>
    </xf>
    <xf numFmtId="166" fontId="12" fillId="0" borderId="12" xfId="1" applyNumberFormat="1" applyFont="1" applyBorder="1" applyAlignment="1" applyProtection="1">
      <alignment horizontal="right" vertical="center" readingOrder="2"/>
    </xf>
    <xf numFmtId="166" fontId="24" fillId="0" borderId="0" xfId="1" applyNumberFormat="1" applyFont="1" applyAlignment="1" applyProtection="1">
      <alignment horizontal="center" vertical="center" readingOrder="2"/>
    </xf>
    <xf numFmtId="166" fontId="20" fillId="0" borderId="0" xfId="1" applyNumberFormat="1" applyFont="1" applyAlignment="1" applyProtection="1">
      <alignment vertical="center" readingOrder="2"/>
    </xf>
    <xf numFmtId="166" fontId="4" fillId="0" borderId="0" xfId="1" applyNumberFormat="1" applyFont="1" applyAlignment="1" applyProtection="1">
      <alignment horizontal="right" vertical="center"/>
    </xf>
    <xf numFmtId="166" fontId="4" fillId="0" borderId="0" xfId="1" applyNumberFormat="1" applyFont="1" applyBorder="1" applyAlignment="1" applyProtection="1">
      <alignment horizontal="right" vertical="center"/>
    </xf>
    <xf numFmtId="166" fontId="2" fillId="0" borderId="0" xfId="1" applyNumberFormat="1" applyFont="1" applyFill="1" applyBorder="1" applyAlignment="1" applyProtection="1">
      <alignment horizontal="right" vertical="center"/>
    </xf>
    <xf numFmtId="166" fontId="2" fillId="4" borderId="6" xfId="1" applyNumberFormat="1" applyFont="1" applyFill="1" applyBorder="1" applyAlignment="1" applyProtection="1">
      <alignment horizontal="right" vertical="center"/>
    </xf>
    <xf numFmtId="166" fontId="2" fillId="4" borderId="3" xfId="1" applyNumberFormat="1" applyFont="1" applyFill="1" applyBorder="1" applyAlignment="1" applyProtection="1">
      <alignment horizontal="right" vertical="center"/>
    </xf>
    <xf numFmtId="166" fontId="2" fillId="0" borderId="3" xfId="1" applyNumberFormat="1" applyFont="1" applyBorder="1" applyAlignment="1" applyProtection="1">
      <alignment horizontal="right" vertical="center"/>
    </xf>
    <xf numFmtId="166" fontId="2" fillId="0" borderId="6" xfId="1" applyNumberFormat="1" applyFont="1" applyBorder="1" applyAlignment="1" applyProtection="1">
      <alignment horizontal="right" vertical="center"/>
    </xf>
    <xf numFmtId="166" fontId="2" fillId="4" borderId="2" xfId="1" applyNumberFormat="1" applyFont="1" applyFill="1" applyBorder="1" applyAlignment="1" applyProtection="1">
      <alignment horizontal="right" vertical="center"/>
    </xf>
    <xf numFmtId="0" fontId="3" fillId="0" borderId="0" xfId="0" applyFont="1" applyFill="1" applyAlignment="1" applyProtection="1">
      <alignment vertical="center"/>
    </xf>
    <xf numFmtId="0" fontId="4" fillId="0" borderId="0" xfId="0" applyFont="1" applyFill="1" applyBorder="1" applyAlignment="1" applyProtection="1">
      <alignment horizontal="right" vertical="center"/>
    </xf>
    <xf numFmtId="165" fontId="5" fillId="0" borderId="0" xfId="0" applyNumberFormat="1" applyFont="1" applyFill="1" applyBorder="1" applyAlignment="1" applyProtection="1">
      <alignment vertical="center"/>
    </xf>
    <xf numFmtId="0" fontId="2" fillId="0" borderId="0" xfId="0" applyFont="1" applyFill="1" applyAlignment="1" applyProtection="1">
      <alignment vertical="center"/>
    </xf>
    <xf numFmtId="166" fontId="2" fillId="0" borderId="0" xfId="1" applyNumberFormat="1" applyFont="1" applyFill="1" applyAlignment="1" applyProtection="1">
      <alignment vertical="center"/>
    </xf>
    <xf numFmtId="166" fontId="19" fillId="0" borderId="0" xfId="1" applyNumberFormat="1" applyFont="1" applyAlignment="1" applyProtection="1">
      <alignment horizontal="center" vertical="center"/>
    </xf>
    <xf numFmtId="0" fontId="13" fillId="0" borderId="0" xfId="7" applyFont="1" applyAlignment="1" applyProtection="1">
      <alignment vertical="center"/>
    </xf>
    <xf numFmtId="0" fontId="12" fillId="0" borderId="0" xfId="7" applyFont="1" applyAlignment="1" applyProtection="1">
      <alignment vertical="center"/>
    </xf>
    <xf numFmtId="0" fontId="7" fillId="0" borderId="0" xfId="7" applyFont="1" applyAlignment="1" applyProtection="1">
      <alignment horizontal="center" vertical="center"/>
    </xf>
    <xf numFmtId="0" fontId="7" fillId="0" borderId="0" xfId="7" applyFont="1" applyFill="1" applyAlignment="1" applyProtection="1">
      <alignment horizontal="center" vertical="center"/>
    </xf>
    <xf numFmtId="0" fontId="5" fillId="0" borderId="0" xfId="7" applyFont="1" applyAlignment="1" applyProtection="1">
      <alignment horizontal="center" vertical="center"/>
    </xf>
    <xf numFmtId="0" fontId="5" fillId="0" borderId="0" xfId="5" applyFont="1" applyAlignment="1" applyProtection="1">
      <alignment horizontal="center" vertical="center"/>
    </xf>
    <xf numFmtId="0" fontId="12" fillId="0" borderId="0" xfId="7" applyFont="1" applyFill="1" applyAlignment="1" applyProtection="1">
      <alignment vertical="center"/>
    </xf>
    <xf numFmtId="0" fontId="15" fillId="0" borderId="0" xfId="7" applyFont="1" applyAlignment="1" applyProtection="1">
      <alignment vertical="center" readingOrder="2"/>
    </xf>
    <xf numFmtId="0" fontId="15" fillId="0" borderId="0" xfId="7" applyNumberFormat="1" applyFont="1" applyAlignment="1" applyProtection="1">
      <alignment horizontal="center" vertical="center" readingOrder="2"/>
    </xf>
    <xf numFmtId="0" fontId="15" fillId="0" borderId="0" xfId="7" applyNumberFormat="1" applyFont="1" applyFill="1" applyAlignment="1" applyProtection="1">
      <alignment horizontal="center" vertical="center" readingOrder="2"/>
    </xf>
    <xf numFmtId="0" fontId="15" fillId="0" borderId="0" xfId="7" applyFont="1" applyBorder="1" applyAlignment="1" applyProtection="1">
      <alignment vertical="center" readingOrder="2"/>
    </xf>
    <xf numFmtId="0" fontId="15" fillId="0" borderId="0" xfId="7" applyNumberFormat="1" applyFont="1" applyBorder="1" applyAlignment="1" applyProtection="1">
      <alignment horizontal="center" vertical="center" readingOrder="2"/>
    </xf>
    <xf numFmtId="0" fontId="15" fillId="0" borderId="0" xfId="7" applyNumberFormat="1" applyFont="1" applyFill="1" applyBorder="1" applyAlignment="1" applyProtection="1">
      <alignment horizontal="center" vertical="center" readingOrder="2"/>
    </xf>
    <xf numFmtId="0" fontId="15" fillId="0" borderId="0" xfId="7" applyFont="1" applyFill="1" applyBorder="1" applyAlignment="1" applyProtection="1">
      <alignment vertical="center" readingOrder="2"/>
    </xf>
    <xf numFmtId="0" fontId="12" fillId="0" borderId="0" xfId="7" applyFont="1" applyFill="1" applyBorder="1" applyAlignment="1" applyProtection="1">
      <alignment vertical="center" readingOrder="2"/>
    </xf>
    <xf numFmtId="0" fontId="5" fillId="0" borderId="0" xfId="7" applyNumberFormat="1" applyFont="1" applyFill="1" applyBorder="1" applyAlignment="1" applyProtection="1">
      <alignment horizontal="center" vertical="center" readingOrder="2"/>
    </xf>
    <xf numFmtId="0" fontId="5" fillId="0" borderId="0" xfId="7" applyNumberFormat="1" applyFont="1" applyFill="1" applyBorder="1" applyAlignment="1" applyProtection="1">
      <alignment horizontal="right" vertical="center" readingOrder="2"/>
    </xf>
    <xf numFmtId="0" fontId="5" fillId="0" borderId="0" xfId="7" applyNumberFormat="1" applyFont="1" applyFill="1" applyBorder="1" applyAlignment="1" applyProtection="1">
      <alignment vertical="center" readingOrder="2"/>
    </xf>
    <xf numFmtId="0" fontId="5" fillId="0" borderId="0" xfId="7" applyFont="1" applyFill="1" applyBorder="1" applyAlignment="1" applyProtection="1">
      <alignment vertical="center" readingOrder="2"/>
    </xf>
    <xf numFmtId="0" fontId="38" fillId="0" borderId="0" xfId="7" applyNumberFormat="1" applyFont="1" applyFill="1" applyBorder="1" applyAlignment="1" applyProtection="1">
      <alignment horizontal="center" vertical="center" readingOrder="2"/>
    </xf>
    <xf numFmtId="0" fontId="5" fillId="2" borderId="0" xfId="7" applyNumberFormat="1" applyFont="1" applyFill="1" applyBorder="1" applyAlignment="1" applyProtection="1">
      <alignment horizontal="center" vertical="center" readingOrder="2"/>
    </xf>
    <xf numFmtId="49" fontId="5" fillId="2" borderId="0" xfId="7" applyNumberFormat="1" applyFont="1" applyFill="1" applyBorder="1" applyAlignment="1" applyProtection="1">
      <alignment horizontal="center" vertical="center" readingOrder="2"/>
    </xf>
    <xf numFmtId="49" fontId="5" fillId="0" borderId="0" xfId="7" applyNumberFormat="1" applyFont="1" applyFill="1" applyBorder="1" applyAlignment="1" applyProtection="1">
      <alignment horizontal="center" vertical="center" readingOrder="2"/>
    </xf>
    <xf numFmtId="0" fontId="39" fillId="2" borderId="0" xfId="7" applyNumberFormat="1" applyFont="1" applyFill="1" applyBorder="1" applyAlignment="1" applyProtection="1">
      <alignment horizontal="center" vertical="center" readingOrder="2"/>
    </xf>
    <xf numFmtId="0" fontId="5" fillId="2" borderId="1" xfId="7" applyNumberFormat="1" applyFont="1" applyFill="1" applyBorder="1" applyAlignment="1" applyProtection="1">
      <alignment horizontal="center" vertical="center" readingOrder="2"/>
    </xf>
    <xf numFmtId="0" fontId="12" fillId="0" borderId="0" xfId="7" applyFont="1" applyBorder="1" applyAlignment="1" applyProtection="1">
      <alignment vertical="center" readingOrder="2"/>
    </xf>
    <xf numFmtId="0" fontId="7" fillId="2" borderId="0" xfId="7" applyNumberFormat="1" applyFont="1" applyFill="1" applyBorder="1" applyAlignment="1" applyProtection="1">
      <alignment horizontal="right" vertical="center" readingOrder="2"/>
    </xf>
    <xf numFmtId="0" fontId="5" fillId="0" borderId="0" xfId="7" applyFont="1" applyFill="1" applyBorder="1" applyAlignment="1" applyProtection="1">
      <alignment horizontal="right" vertical="center" readingOrder="2"/>
    </xf>
    <xf numFmtId="171" fontId="5" fillId="2" borderId="6" xfId="3" applyNumberFormat="1" applyFont="1" applyFill="1" applyBorder="1" applyAlignment="1" applyProtection="1">
      <alignment horizontal="center" vertical="center" readingOrder="2"/>
    </xf>
    <xf numFmtId="3" fontId="5" fillId="2" borderId="0" xfId="7" applyNumberFormat="1" applyFont="1" applyFill="1" applyBorder="1" applyAlignment="1" applyProtection="1">
      <alignment horizontal="right" vertical="center" readingOrder="2"/>
    </xf>
    <xf numFmtId="172" fontId="5" fillId="2" borderId="0" xfId="7" applyNumberFormat="1" applyFont="1" applyFill="1" applyBorder="1" applyAlignment="1" applyProtection="1">
      <alignment horizontal="right" vertical="center" readingOrder="2"/>
    </xf>
    <xf numFmtId="172" fontId="5" fillId="0" borderId="0" xfId="7" applyNumberFormat="1" applyFont="1" applyFill="1" applyBorder="1" applyAlignment="1" applyProtection="1">
      <alignment horizontal="right" vertical="center" readingOrder="2"/>
    </xf>
    <xf numFmtId="3" fontId="5" fillId="0" borderId="0" xfId="7" applyNumberFormat="1" applyFont="1" applyBorder="1" applyAlignment="1" applyProtection="1">
      <alignment horizontal="center" vertical="center" readingOrder="2"/>
    </xf>
    <xf numFmtId="3" fontId="5" fillId="2" borderId="2" xfId="7" applyNumberFormat="1" applyFont="1" applyFill="1" applyBorder="1" applyAlignment="1" applyProtection="1">
      <alignment horizontal="center" vertical="center" readingOrder="2"/>
    </xf>
    <xf numFmtId="167" fontId="5" fillId="0" borderId="0" xfId="7" applyNumberFormat="1" applyFont="1" applyFill="1" applyBorder="1" applyAlignment="1" applyProtection="1">
      <alignment horizontal="right" vertical="center" readingOrder="2"/>
    </xf>
    <xf numFmtId="168" fontId="5" fillId="2" borderId="2" xfId="7" applyNumberFormat="1" applyFont="1" applyFill="1" applyBorder="1" applyAlignment="1" applyProtection="1">
      <alignment horizontal="right" vertical="center" readingOrder="2"/>
    </xf>
    <xf numFmtId="167" fontId="5" fillId="2" borderId="0" xfId="7" applyNumberFormat="1" applyFont="1" applyFill="1" applyBorder="1" applyAlignment="1" applyProtection="1">
      <alignment horizontal="right" vertical="center" readingOrder="2"/>
    </xf>
    <xf numFmtId="168" fontId="5" fillId="0" borderId="0" xfId="7" applyNumberFormat="1" applyFont="1" applyBorder="1" applyAlignment="1" applyProtection="1">
      <alignment horizontal="right" vertical="center" readingOrder="2"/>
    </xf>
    <xf numFmtId="171" fontId="5" fillId="0" borderId="0" xfId="3" applyNumberFormat="1" applyFont="1" applyBorder="1" applyAlignment="1" applyProtection="1">
      <alignment horizontal="center" vertical="center" readingOrder="2"/>
    </xf>
    <xf numFmtId="0" fontId="19" fillId="0" borderId="0" xfId="0" applyFont="1" applyBorder="1" applyAlignment="1" applyProtection="1">
      <alignment horizontal="center" vertical="center"/>
    </xf>
    <xf numFmtId="0" fontId="5" fillId="0" borderId="0" xfId="0" applyFont="1" applyAlignment="1" applyProtection="1">
      <alignment horizontal="center" vertical="center"/>
      <protection locked="0"/>
    </xf>
    <xf numFmtId="0" fontId="18" fillId="0" borderId="0" xfId="0" applyFont="1" applyAlignment="1" applyProtection="1">
      <alignment horizontal="right" vertical="center"/>
    </xf>
    <xf numFmtId="0" fontId="7" fillId="0" borderId="0" xfId="6" applyFont="1" applyAlignment="1" applyProtection="1">
      <alignment horizontal="center" vertical="center" readingOrder="2"/>
    </xf>
    <xf numFmtId="0" fontId="7" fillId="0" borderId="0" xfId="6" applyFont="1" applyAlignment="1" applyProtection="1">
      <alignment horizontal="right" vertical="center" readingOrder="2"/>
    </xf>
    <xf numFmtId="0" fontId="13" fillId="0" borderId="5" xfId="6" applyFont="1" applyFill="1" applyBorder="1" applyAlignment="1" applyProtection="1">
      <alignment horizontal="left" vertical="center" readingOrder="2"/>
    </xf>
    <xf numFmtId="0" fontId="30" fillId="0" borderId="5" xfId="4" applyFont="1" applyFill="1" applyBorder="1" applyAlignment="1" applyProtection="1">
      <alignment horizontal="left" vertical="center" readingOrder="2"/>
    </xf>
    <xf numFmtId="0" fontId="7" fillId="4" borderId="9" xfId="6" applyFont="1" applyFill="1" applyBorder="1" applyAlignment="1" applyProtection="1">
      <alignment horizontal="center" vertical="center" readingOrder="2"/>
    </xf>
    <xf numFmtId="0" fontId="28" fillId="4" borderId="9" xfId="4" applyFont="1" applyFill="1" applyBorder="1" applyAlignment="1" applyProtection="1">
      <alignment horizontal="center" vertical="center" readingOrder="2"/>
    </xf>
    <xf numFmtId="0" fontId="11" fillId="0" borderId="0" xfId="6" applyFont="1" applyAlignment="1" applyProtection="1">
      <alignment horizontal="right" vertical="center" readingOrder="2"/>
    </xf>
    <xf numFmtId="0" fontId="27" fillId="0" borderId="0" xfId="4" applyAlignment="1" applyProtection="1">
      <alignment vertical="center" readingOrder="2"/>
    </xf>
    <xf numFmtId="0" fontId="22" fillId="0" borderId="0" xfId="6" applyFont="1" applyAlignment="1" applyProtection="1">
      <alignment horizontal="right" vertical="center" readingOrder="2"/>
    </xf>
    <xf numFmtId="0" fontId="7" fillId="0" borderId="4" xfId="6" applyFont="1" applyBorder="1" applyAlignment="1" applyProtection="1">
      <alignment horizontal="right" vertical="center" readingOrder="2"/>
    </xf>
    <xf numFmtId="0" fontId="27" fillId="0" borderId="4" xfId="4" applyBorder="1" applyAlignment="1" applyProtection="1">
      <alignment vertical="center" readingOrder="2"/>
    </xf>
    <xf numFmtId="0" fontId="7" fillId="0" borderId="0" xfId="6" applyFont="1" applyAlignment="1" applyProtection="1">
      <alignment vertical="center" readingOrder="2"/>
    </xf>
    <xf numFmtId="0" fontId="17" fillId="0" borderId="0" xfId="4" applyFont="1" applyAlignment="1" applyProtection="1">
      <alignment vertical="center" readingOrder="2"/>
    </xf>
    <xf numFmtId="166" fontId="35" fillId="0" borderId="0" xfId="1" applyNumberFormat="1" applyFont="1" applyBorder="1" applyAlignment="1" applyProtection="1">
      <alignment horizontal="center" vertical="center" shrinkToFit="1" readingOrder="2"/>
    </xf>
    <xf numFmtId="0" fontId="13" fillId="0" borderId="0" xfId="6" applyFont="1" applyAlignment="1" applyProtection="1">
      <alignment horizontal="center" vertical="center" readingOrder="2"/>
    </xf>
    <xf numFmtId="0" fontId="25" fillId="0" borderId="0" xfId="6" applyFont="1" applyAlignment="1" applyProtection="1">
      <alignment horizontal="right" vertical="center" readingOrder="2"/>
    </xf>
    <xf numFmtId="0" fontId="29" fillId="0" borderId="0" xfId="4" applyFont="1" applyAlignment="1" applyProtection="1">
      <alignment vertical="center" readingOrder="2"/>
    </xf>
    <xf numFmtId="166" fontId="5" fillId="0" borderId="0" xfId="1" applyNumberFormat="1" applyFont="1" applyAlignment="1" applyProtection="1">
      <alignment horizontal="center" vertical="center" readingOrder="2"/>
    </xf>
    <xf numFmtId="0" fontId="9" fillId="0" borderId="5" xfId="6" applyFont="1" applyBorder="1" applyAlignment="1" applyProtection="1">
      <alignment horizontal="center" vertical="center" readingOrder="2"/>
    </xf>
    <xf numFmtId="0" fontId="13" fillId="0" borderId="0" xfId="6" applyFont="1" applyAlignment="1" applyProtection="1">
      <alignment horizontal="right" vertical="center" readingOrder="2"/>
    </xf>
    <xf numFmtId="0" fontId="31" fillId="0" borderId="0" xfId="4" applyFont="1" applyAlignment="1" applyProtection="1">
      <alignment horizontal="right" vertical="center" readingOrder="2"/>
    </xf>
    <xf numFmtId="0" fontId="13" fillId="4" borderId="9" xfId="6" applyFont="1" applyFill="1" applyBorder="1" applyAlignment="1" applyProtection="1">
      <alignment horizontal="right" vertical="center" readingOrder="2"/>
    </xf>
    <xf numFmtId="0" fontId="30" fillId="4" borderId="9" xfId="4" applyFont="1" applyFill="1" applyBorder="1" applyAlignment="1" applyProtection="1">
      <alignment horizontal="right" vertical="center" readingOrder="2"/>
    </xf>
    <xf numFmtId="3" fontId="7" fillId="0" borderId="4" xfId="6" applyNumberFormat="1" applyFont="1" applyBorder="1" applyAlignment="1" applyProtection="1">
      <alignment horizontal="center" vertical="center" readingOrder="2"/>
    </xf>
    <xf numFmtId="0" fontId="32" fillId="0" borderId="0" xfId="6" applyFont="1" applyBorder="1" applyAlignment="1" applyProtection="1">
      <alignment horizontal="center" vertical="center" shrinkToFit="1" readingOrder="2"/>
    </xf>
    <xf numFmtId="0" fontId="32" fillId="0" borderId="0" xfId="6" applyFont="1" applyAlignment="1" applyProtection="1">
      <alignment horizontal="center" vertical="center" shrinkToFit="1" readingOrder="2"/>
    </xf>
    <xf numFmtId="166" fontId="7" fillId="0" borderId="4" xfId="1" applyNumberFormat="1" applyFont="1" applyBorder="1" applyAlignment="1" applyProtection="1">
      <alignment horizontal="center" vertical="center" readingOrder="2"/>
    </xf>
    <xf numFmtId="0" fontId="19" fillId="0" borderId="0" xfId="0" applyFont="1" applyAlignment="1" applyProtection="1">
      <alignment horizontal="center" vertical="center"/>
    </xf>
    <xf numFmtId="0" fontId="4" fillId="0" borderId="0" xfId="0" applyFont="1" applyAlignment="1" applyProtection="1">
      <alignment horizontal="left" vertical="center"/>
    </xf>
    <xf numFmtId="165" fontId="7" fillId="0" borderId="0" xfId="0" applyNumberFormat="1" applyFont="1" applyAlignment="1" applyProtection="1">
      <alignment horizontal="left" vertical="center"/>
    </xf>
    <xf numFmtId="165" fontId="5" fillId="0" borderId="0" xfId="0" applyNumberFormat="1" applyFont="1" applyAlignment="1" applyProtection="1">
      <alignment horizontal="left" vertical="center"/>
    </xf>
    <xf numFmtId="165" fontId="5" fillId="4" borderId="0" xfId="0" applyNumberFormat="1" applyFont="1" applyFill="1" applyAlignment="1" applyProtection="1">
      <alignment horizontal="left" vertical="center"/>
    </xf>
    <xf numFmtId="165" fontId="5" fillId="4" borderId="0" xfId="0" applyNumberFormat="1" applyFont="1" applyFill="1" applyAlignment="1" applyProtection="1">
      <alignment horizontal="right" vertical="center"/>
    </xf>
    <xf numFmtId="166" fontId="2" fillId="0" borderId="1" xfId="1" applyNumberFormat="1" applyFont="1" applyBorder="1" applyAlignment="1" applyProtection="1">
      <alignment horizontal="center" vertical="center"/>
    </xf>
    <xf numFmtId="0" fontId="7" fillId="4" borderId="0" xfId="0" applyFont="1" applyFill="1" applyAlignment="1" applyProtection="1">
      <alignment horizontal="right" vertical="center" readingOrder="2"/>
    </xf>
    <xf numFmtId="165" fontId="7" fillId="0" borderId="0" xfId="0" applyNumberFormat="1" applyFont="1" applyAlignment="1" applyProtection="1">
      <alignment horizontal="center" vertical="center" readingOrder="2"/>
    </xf>
    <xf numFmtId="165" fontId="5" fillId="0" borderId="0" xfId="0" applyNumberFormat="1" applyFont="1" applyAlignment="1" applyProtection="1">
      <alignment horizontal="left" vertical="center" readingOrder="2"/>
    </xf>
    <xf numFmtId="0" fontId="33" fillId="0" borderId="0" xfId="0" applyFont="1" applyAlignment="1" applyProtection="1">
      <alignment horizontal="center" vertical="center"/>
    </xf>
    <xf numFmtId="0" fontId="7" fillId="0" borderId="0" xfId="6" applyFont="1" applyAlignment="1" applyProtection="1">
      <alignment horizontal="center" vertical="center"/>
    </xf>
    <xf numFmtId="165" fontId="5" fillId="0" borderId="0" xfId="0" applyNumberFormat="1" applyFont="1" applyAlignment="1" applyProtection="1">
      <alignment horizontal="right" vertical="center"/>
    </xf>
    <xf numFmtId="165" fontId="7" fillId="4" borderId="0" xfId="0" applyNumberFormat="1" applyFont="1" applyFill="1" applyAlignment="1" applyProtection="1">
      <alignment horizontal="right" vertical="center"/>
    </xf>
    <xf numFmtId="165" fontId="7" fillId="0" borderId="0" xfId="0" applyNumberFormat="1" applyFont="1" applyFill="1" applyAlignment="1" applyProtection="1">
      <alignment horizontal="right" vertical="center"/>
    </xf>
    <xf numFmtId="0" fontId="4" fillId="4" borderId="0" xfId="0" applyFont="1" applyFill="1" applyBorder="1" applyAlignment="1" applyProtection="1">
      <alignment horizontal="right" vertical="center"/>
    </xf>
    <xf numFmtId="165" fontId="7" fillId="0" borderId="0" xfId="0" applyNumberFormat="1" applyFont="1" applyAlignment="1" applyProtection="1">
      <alignment horizontal="right" vertical="center"/>
    </xf>
    <xf numFmtId="0" fontId="4" fillId="4" borderId="0" xfId="0" applyFont="1" applyFill="1" applyAlignment="1" applyProtection="1">
      <alignment horizontal="right" vertical="center"/>
    </xf>
    <xf numFmtId="0" fontId="7" fillId="0" borderId="0" xfId="0" applyFont="1" applyFill="1" applyBorder="1" applyAlignment="1" applyProtection="1">
      <alignment horizontal="center" vertical="center" readingOrder="2"/>
    </xf>
    <xf numFmtId="165" fontId="5" fillId="0" borderId="0" xfId="0" applyNumberFormat="1" applyFont="1" applyAlignment="1" applyProtection="1">
      <alignment horizontal="center" vertical="center"/>
    </xf>
    <xf numFmtId="165" fontId="5" fillId="0" borderId="0" xfId="0" applyNumberFormat="1" applyFont="1" applyFill="1" applyBorder="1" applyAlignment="1" applyProtection="1">
      <alignment horizontal="right" vertical="center"/>
    </xf>
    <xf numFmtId="0" fontId="2" fillId="0" borderId="0" xfId="0" applyFont="1" applyAlignment="1" applyProtection="1">
      <alignment horizontal="left" vertical="center"/>
    </xf>
    <xf numFmtId="0" fontId="5" fillId="0" borderId="0" xfId="0" applyNumberFormat="1" applyFont="1" applyAlignment="1" applyProtection="1">
      <alignment horizontal="left" vertical="center"/>
    </xf>
    <xf numFmtId="0" fontId="2" fillId="0" borderId="0" xfId="0" applyFont="1" applyAlignment="1" applyProtection="1">
      <alignment horizontal="center" vertical="center"/>
    </xf>
    <xf numFmtId="165" fontId="7" fillId="0" borderId="0" xfId="0" applyNumberFormat="1" applyFont="1" applyAlignment="1" applyProtection="1">
      <alignment horizontal="center" vertical="center"/>
    </xf>
    <xf numFmtId="0" fontId="11" fillId="0" borderId="0" xfId="6" applyFont="1" applyAlignment="1" applyProtection="1">
      <alignment horizontal="center" vertical="center"/>
    </xf>
    <xf numFmtId="0" fontId="2" fillId="0" borderId="1" xfId="0" applyFont="1" applyBorder="1" applyAlignment="1" applyProtection="1">
      <alignment horizontal="center" vertical="center"/>
    </xf>
    <xf numFmtId="165" fontId="7" fillId="0" borderId="1" xfId="0" applyNumberFormat="1" applyFont="1" applyBorder="1" applyAlignment="1" applyProtection="1">
      <alignment horizontal="center" vertical="center" readingOrder="2"/>
    </xf>
    <xf numFmtId="0" fontId="2" fillId="0" borderId="3" xfId="0" applyFont="1" applyBorder="1" applyAlignment="1" applyProtection="1">
      <alignment horizontal="center" vertical="center"/>
    </xf>
    <xf numFmtId="0" fontId="4" fillId="0" borderId="0" xfId="0" applyFont="1" applyAlignment="1" applyProtection="1">
      <alignment horizontal="right" vertical="center" wrapText="1"/>
    </xf>
    <xf numFmtId="0" fontId="7" fillId="0" borderId="0" xfId="0" applyFont="1" applyBorder="1" applyAlignment="1" applyProtection="1">
      <alignment horizontal="left" vertical="center" readingOrder="2"/>
      <protection locked="0"/>
    </xf>
    <xf numFmtId="0" fontId="7" fillId="0" borderId="0" xfId="0" applyFont="1" applyFill="1" applyAlignment="1" applyProtection="1">
      <alignment horizontal="left" vertical="center" readingOrder="2"/>
      <protection locked="0"/>
    </xf>
    <xf numFmtId="0" fontId="5" fillId="0" borderId="0" xfId="0" applyFont="1" applyFill="1" applyAlignment="1" applyProtection="1">
      <alignment horizontal="right" vertical="center" wrapText="1" readingOrder="2"/>
      <protection locked="0"/>
    </xf>
    <xf numFmtId="0" fontId="48" fillId="0" borderId="0" xfId="0" applyFont="1" applyAlignment="1" applyProtection="1">
      <alignment horizontal="center" vertical="center"/>
      <protection locked="0"/>
    </xf>
    <xf numFmtId="0" fontId="5" fillId="0" borderId="0" xfId="0" applyFont="1" applyBorder="1" applyAlignment="1" applyProtection="1">
      <alignment horizontal="center" vertical="center" readingOrder="2"/>
      <protection locked="0"/>
    </xf>
    <xf numFmtId="0" fontId="42" fillId="0" borderId="0" xfId="0" applyFont="1" applyAlignment="1" applyProtection="1">
      <alignment horizontal="left" vertical="center"/>
    </xf>
    <xf numFmtId="0" fontId="11" fillId="0" borderId="0" xfId="0" applyFont="1" applyFill="1" applyAlignment="1" applyProtection="1">
      <alignment horizontal="right" vertical="center" wrapText="1" readingOrder="2"/>
      <protection locked="0"/>
    </xf>
    <xf numFmtId="0" fontId="11" fillId="0" borderId="0" xfId="0" applyFont="1" applyBorder="1" applyAlignment="1" applyProtection="1">
      <alignment horizontal="right" vertical="center" readingOrder="2"/>
      <protection locked="0"/>
    </xf>
    <xf numFmtId="0" fontId="13" fillId="0" borderId="0" xfId="0" applyFont="1" applyBorder="1" applyAlignment="1" applyProtection="1">
      <alignment horizontal="right" vertical="center" readingOrder="2"/>
    </xf>
    <xf numFmtId="49" fontId="49" fillId="0" borderId="0" xfId="0" applyNumberFormat="1" applyFont="1" applyAlignment="1" applyProtection="1">
      <alignment horizontal="right" vertical="center" readingOrder="2"/>
      <protection locked="0"/>
    </xf>
    <xf numFmtId="0" fontId="19" fillId="0" borderId="0" xfId="0" applyFont="1" applyAlignment="1" applyProtection="1">
      <alignment horizontal="right" vertical="center" readingOrder="2"/>
      <protection locked="0"/>
    </xf>
    <xf numFmtId="0" fontId="2"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42" fillId="0" borderId="1" xfId="0" applyFont="1" applyBorder="1" applyAlignment="1" applyProtection="1">
      <alignment horizontal="center" vertical="center"/>
      <protection locked="0"/>
    </xf>
    <xf numFmtId="0" fontId="46" fillId="0" borderId="0" xfId="0" applyFont="1" applyAlignment="1" applyProtection="1">
      <alignment horizontal="right" vertical="center" readingOrder="2"/>
      <protection locked="0"/>
    </xf>
    <xf numFmtId="0" fontId="46" fillId="0" borderId="0" xfId="0" applyFont="1" applyAlignment="1" applyProtection="1">
      <alignment horizontal="right" vertical="center"/>
      <protection locked="0"/>
    </xf>
    <xf numFmtId="0" fontId="7" fillId="0" borderId="0" xfId="0" applyFont="1" applyBorder="1" applyAlignment="1" applyProtection="1">
      <alignment horizontal="right" vertical="center" readingOrder="2"/>
      <protection locked="0"/>
    </xf>
    <xf numFmtId="0" fontId="7" fillId="0" borderId="0" xfId="0" applyFont="1" applyAlignment="1" applyProtection="1">
      <alignment horizontal="right" vertical="center" readingOrder="2"/>
      <protection locked="0"/>
    </xf>
    <xf numFmtId="0" fontId="50" fillId="0" borderId="0" xfId="0" applyFont="1" applyAlignment="1" applyProtection="1">
      <alignment horizontal="center" vertical="center"/>
      <protection locked="0"/>
    </xf>
    <xf numFmtId="0" fontId="7" fillId="0" borderId="0" xfId="0" applyFont="1" applyBorder="1" applyAlignment="1" applyProtection="1">
      <alignment horizontal="right" vertical="center" readingOrder="2"/>
    </xf>
    <xf numFmtId="49" fontId="11" fillId="0" borderId="0" xfId="0" applyNumberFormat="1" applyFont="1" applyAlignment="1" applyProtection="1">
      <alignment horizontal="center" vertical="center" readingOrder="2"/>
      <protection locked="0"/>
    </xf>
    <xf numFmtId="0" fontId="40" fillId="0" borderId="0" xfId="0" applyFont="1" applyAlignment="1" applyProtection="1">
      <alignment horizontal="left" vertical="center"/>
      <protection locked="0"/>
    </xf>
    <xf numFmtId="49" fontId="7" fillId="0" borderId="0" xfId="0" applyNumberFormat="1" applyFont="1" applyBorder="1" applyAlignment="1" applyProtection="1">
      <alignment horizontal="right" vertical="center" readingOrder="2"/>
      <protection locked="0"/>
    </xf>
    <xf numFmtId="0" fontId="2" fillId="0" borderId="0" xfId="0" applyFont="1" applyAlignment="1" applyProtection="1">
      <alignment horizontal="center" vertical="center" wrapText="1"/>
      <protection locked="0"/>
    </xf>
    <xf numFmtId="0" fontId="13" fillId="0" borderId="0" xfId="7" applyNumberFormat="1" applyFont="1" applyAlignment="1" applyProtection="1">
      <alignment horizontal="right" vertical="center" readingOrder="2"/>
    </xf>
    <xf numFmtId="0" fontId="13" fillId="0" borderId="0" xfId="7" applyFont="1" applyAlignment="1" applyProtection="1">
      <alignment horizontal="center" vertical="center" readingOrder="2"/>
      <protection locked="0"/>
    </xf>
    <xf numFmtId="3" fontId="5" fillId="3" borderId="0" xfId="7" applyNumberFormat="1" applyFont="1" applyFill="1" applyBorder="1" applyAlignment="1" applyProtection="1">
      <alignment horizontal="right" vertical="center" readingOrder="2"/>
      <protection locked="0"/>
    </xf>
    <xf numFmtId="0" fontId="13" fillId="0" borderId="0" xfId="7" applyFont="1" applyAlignment="1" applyProtection="1">
      <alignment horizontal="center" vertical="center"/>
    </xf>
    <xf numFmtId="0" fontId="7" fillId="0" borderId="0" xfId="7" applyNumberFormat="1" applyFont="1" applyFill="1" applyBorder="1" applyAlignment="1" applyProtection="1">
      <alignment horizontal="right" vertical="center" readingOrder="2"/>
    </xf>
    <xf numFmtId="0" fontId="5" fillId="2" borderId="0" xfId="7" applyNumberFormat="1" applyFont="1" applyFill="1" applyBorder="1" applyAlignment="1" applyProtection="1">
      <alignment horizontal="center" vertical="center" readingOrder="2"/>
    </xf>
    <xf numFmtId="0" fontId="5" fillId="2" borderId="1" xfId="7" applyNumberFormat="1" applyFont="1" applyFill="1" applyBorder="1" applyAlignment="1" applyProtection="1">
      <alignment horizontal="center" vertical="center" readingOrder="2"/>
    </xf>
    <xf numFmtId="0" fontId="7" fillId="2" borderId="1" xfId="7" applyNumberFormat="1" applyFont="1" applyFill="1" applyBorder="1" applyAlignment="1" applyProtection="1">
      <alignment horizontal="right" vertical="center" readingOrder="2"/>
    </xf>
    <xf numFmtId="0" fontId="7" fillId="2" borderId="1" xfId="7" applyNumberFormat="1" applyFont="1" applyFill="1" applyBorder="1" applyAlignment="1" applyProtection="1">
      <alignment horizontal="center" vertical="center" readingOrder="2"/>
    </xf>
    <xf numFmtId="0" fontId="7" fillId="0" borderId="0" xfId="7" applyFont="1" applyBorder="1" applyAlignment="1" applyProtection="1">
      <alignment horizontal="right" vertical="center" readingOrder="2"/>
      <protection locked="0"/>
    </xf>
    <xf numFmtId="0" fontId="51" fillId="0" borderId="0" xfId="0" applyFont="1" applyAlignment="1" applyProtection="1">
      <alignment horizontal="center" vertical="center"/>
      <protection locked="0"/>
    </xf>
    <xf numFmtId="0" fontId="42" fillId="0" borderId="0" xfId="0" applyFont="1" applyAlignment="1" applyProtection="1">
      <alignment horizontal="left" vertical="center"/>
      <protection locked="0"/>
    </xf>
    <xf numFmtId="165" fontId="4" fillId="0" borderId="0" xfId="0" applyNumberFormat="1" applyFont="1" applyFill="1" applyBorder="1" applyAlignment="1" applyProtection="1">
      <alignment horizontal="left" vertical="center" readingOrder="2"/>
      <protection locked="0"/>
    </xf>
    <xf numFmtId="0" fontId="4" fillId="0" borderId="0" xfId="0" applyFont="1" applyFill="1" applyBorder="1" applyAlignment="1" applyProtection="1">
      <alignment horizontal="left" vertical="center" readingOrder="2"/>
      <protection locked="0"/>
    </xf>
    <xf numFmtId="0" fontId="33" fillId="0" borderId="0" xfId="0" applyFont="1" applyAlignment="1" applyProtection="1">
      <alignment horizontal="center" vertical="center"/>
      <protection locked="0"/>
    </xf>
    <xf numFmtId="0" fontId="5" fillId="0" borderId="0" xfId="0" applyFont="1" applyBorder="1" applyAlignment="1" applyProtection="1">
      <alignment horizontal="left" vertical="center" readingOrder="2"/>
      <protection locked="0"/>
    </xf>
    <xf numFmtId="0" fontId="2" fillId="0" borderId="0" xfId="0" applyFont="1" applyFill="1" applyBorder="1" applyAlignment="1" applyProtection="1">
      <alignment horizontal="left" vertical="center" readingOrder="2"/>
      <protection locked="0"/>
    </xf>
    <xf numFmtId="0" fontId="8" fillId="0" borderId="0" xfId="0" applyFont="1" applyFill="1" applyBorder="1" applyAlignment="1" applyProtection="1">
      <alignment horizontal="left" vertical="center" readingOrder="2"/>
      <protection locked="0"/>
    </xf>
    <xf numFmtId="0" fontId="2" fillId="0" borderId="0" xfId="0" applyFont="1" applyBorder="1" applyAlignment="1" applyProtection="1">
      <alignment horizontal="right" vertical="top" wrapText="1"/>
      <protection locked="0"/>
    </xf>
    <xf numFmtId="0" fontId="7" fillId="0" borderId="0" xfId="0" applyFont="1" applyFill="1" applyAlignment="1" applyProtection="1">
      <alignment horizontal="center" vertical="center" wrapText="1" readingOrder="2"/>
      <protection locked="0"/>
    </xf>
    <xf numFmtId="165" fontId="7" fillId="0" borderId="0" xfId="0" applyNumberFormat="1" applyFont="1" applyAlignment="1" applyProtection="1">
      <alignment horizontal="left" vertical="center"/>
      <protection locked="0"/>
    </xf>
    <xf numFmtId="165" fontId="7" fillId="0" borderId="2" xfId="0" applyNumberFormat="1" applyFont="1" applyFill="1" applyBorder="1" applyAlignment="1" applyProtection="1">
      <alignment horizontal="center" vertical="center" readingOrder="2"/>
      <protection locked="0"/>
    </xf>
    <xf numFmtId="0" fontId="11" fillId="0" borderId="0" xfId="0" applyFont="1" applyAlignment="1" applyProtection="1">
      <alignment horizontal="right" vertical="center" wrapText="1"/>
      <protection locked="0"/>
    </xf>
    <xf numFmtId="0" fontId="7" fillId="0" borderId="0" xfId="0" applyFont="1" applyAlignment="1" applyProtection="1">
      <alignment horizontal="right" vertical="center" wrapText="1" readingOrder="2"/>
      <protection locked="0"/>
    </xf>
    <xf numFmtId="0" fontId="7" fillId="0" borderId="0" xfId="0" applyFont="1" applyFill="1" applyBorder="1" applyAlignment="1" applyProtection="1">
      <alignment horizontal="center" vertical="center" readingOrder="2"/>
      <protection locked="0"/>
    </xf>
    <xf numFmtId="0" fontId="4" fillId="0" borderId="1" xfId="0" applyFont="1" applyFill="1" applyBorder="1" applyAlignment="1" applyProtection="1">
      <alignment horizontal="center" vertical="center" readingOrder="2"/>
      <protection locked="0"/>
    </xf>
    <xf numFmtId="0" fontId="7" fillId="0" borderId="3" xfId="0" applyFont="1" applyFill="1" applyBorder="1" applyAlignment="1" applyProtection="1">
      <alignment horizontal="center" vertical="center" readingOrder="2"/>
      <protection locked="0"/>
    </xf>
    <xf numFmtId="49" fontId="7" fillId="0" borderId="1" xfId="0" applyNumberFormat="1" applyFont="1" applyFill="1" applyBorder="1" applyAlignment="1" applyProtection="1">
      <alignment horizontal="center" vertical="center" readingOrder="2"/>
      <protection locked="0"/>
    </xf>
    <xf numFmtId="0" fontId="10" fillId="0" borderId="0" xfId="0" applyFont="1" applyAlignment="1" applyProtection="1">
      <alignment horizontal="center" vertical="center"/>
    </xf>
    <xf numFmtId="165" fontId="7" fillId="0" borderId="0" xfId="0" applyNumberFormat="1" applyFont="1" applyAlignment="1" applyProtection="1">
      <alignment horizontal="right" vertical="center" readingOrder="2"/>
    </xf>
    <xf numFmtId="0" fontId="4" fillId="0" borderId="0" xfId="0" applyFont="1" applyAlignment="1" applyProtection="1">
      <alignment horizontal="center" vertical="center"/>
    </xf>
    <xf numFmtId="0" fontId="5" fillId="0" borderId="0" xfId="0" applyFont="1" applyAlignment="1" applyProtection="1">
      <alignment horizontal="right" vertical="center" readingOrder="2"/>
    </xf>
    <xf numFmtId="0" fontId="48" fillId="0" borderId="0" xfId="0" applyFont="1" applyAlignment="1" applyProtection="1">
      <alignment horizontal="center" vertical="center"/>
    </xf>
  </cellXfs>
  <cellStyles count="8">
    <cellStyle name="Comma" xfId="1" builtinId="3"/>
    <cellStyle name="Comma 2" xfId="2"/>
    <cellStyle name="Comma_صورتهاي مالي اصلي" xfId="3"/>
    <cellStyle name="Normal" xfId="0" builtinId="0"/>
    <cellStyle name="Normal 2" xfId="4"/>
    <cellStyle name="Normal_Book1" xfId="5"/>
    <cellStyle name="Normal_Sheet1" xfId="6"/>
    <cellStyle name="Normal_صورتهاي مالي اصلي"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codeName="Sheet2"/>
  <dimension ref="A1:D36"/>
  <sheetViews>
    <sheetView rightToLeft="1" view="pageBreakPreview" topLeftCell="B1" zoomScale="85" zoomScaleSheetLayoutView="85" workbookViewId="0">
      <selection activeCell="C6" sqref="C6"/>
    </sheetView>
  </sheetViews>
  <sheetFormatPr defaultColWidth="54.140625" defaultRowHeight="18"/>
  <cols>
    <col min="1" max="1" width="4.28515625" style="365" customWidth="1"/>
    <col min="2" max="2" width="33" style="365" customWidth="1"/>
    <col min="3" max="3" width="71.28515625" style="365" bestFit="1" customWidth="1"/>
    <col min="4" max="16384" width="54.140625" style="365"/>
  </cols>
  <sheetData>
    <row r="1" spans="2:4" ht="22.5" customHeight="1"/>
    <row r="2" spans="2:4" ht="22.5" customHeight="1"/>
    <row r="3" spans="2:4" ht="22.5" customHeight="1"/>
    <row r="4" spans="2:4" ht="22.5" customHeight="1"/>
    <row r="5" spans="2:4" ht="22.5" customHeight="1"/>
    <row r="6" spans="2:4" ht="22.5" customHeight="1">
      <c r="B6" s="365" t="s">
        <v>89</v>
      </c>
      <c r="C6" s="366" t="s">
        <v>481</v>
      </c>
    </row>
    <row r="7" spans="2:4" s="327" customFormat="1" ht="22.5" customHeight="1">
      <c r="B7" s="327" t="s">
        <v>90</v>
      </c>
      <c r="C7" s="328" t="s">
        <v>175</v>
      </c>
    </row>
    <row r="8" spans="2:4" s="327" customFormat="1" ht="22.5" customHeight="1">
      <c r="B8" s="327" t="s">
        <v>96</v>
      </c>
      <c r="C8" s="328" t="s">
        <v>500</v>
      </c>
    </row>
    <row r="9" spans="2:4" s="327" customFormat="1" ht="22.5" customHeight="1">
      <c r="B9" s="327" t="s">
        <v>31</v>
      </c>
      <c r="C9" s="328" t="s">
        <v>176</v>
      </c>
      <c r="D9" s="328"/>
    </row>
    <row r="10" spans="2:4" s="327" customFormat="1" ht="22.5" customHeight="1">
      <c r="C10" s="328" t="s">
        <v>177</v>
      </c>
      <c r="D10" s="328"/>
    </row>
    <row r="11" spans="2:4" s="327" customFormat="1" ht="22.5" customHeight="1">
      <c r="C11" s="463" t="s">
        <v>475</v>
      </c>
      <c r="D11" s="463"/>
    </row>
    <row r="12" spans="2:4" s="327" customFormat="1" ht="22.5" customHeight="1">
      <c r="C12" s="329" t="s">
        <v>178</v>
      </c>
      <c r="D12" s="329"/>
    </row>
    <row r="13" spans="2:4" s="327" customFormat="1" ht="22.5" customHeight="1">
      <c r="B13" s="327" t="s">
        <v>95</v>
      </c>
      <c r="C13" s="328" t="s">
        <v>499</v>
      </c>
    </row>
    <row r="14" spans="2:4" s="327" customFormat="1" ht="22.5" customHeight="1">
      <c r="B14" s="327" t="s">
        <v>32</v>
      </c>
      <c r="C14" s="328" t="s">
        <v>179</v>
      </c>
    </row>
    <row r="15" spans="2:4" s="327" customFormat="1" ht="22.5" customHeight="1">
      <c r="B15" s="327" t="s">
        <v>33</v>
      </c>
      <c r="C15" s="328" t="s">
        <v>34</v>
      </c>
    </row>
    <row r="16" spans="2:4" s="327" customFormat="1" ht="22.5" customHeight="1">
      <c r="B16" s="327" t="s">
        <v>97</v>
      </c>
      <c r="C16" s="328" t="s">
        <v>499</v>
      </c>
    </row>
    <row r="17" spans="2:3" s="327" customFormat="1" ht="22.5" customHeight="1">
      <c r="B17" s="327" t="s">
        <v>35</v>
      </c>
      <c r="C17" s="328" t="s">
        <v>3</v>
      </c>
    </row>
    <row r="18" spans="2:3" s="327" customFormat="1" ht="22.5" customHeight="1">
      <c r="B18" s="327" t="s">
        <v>98</v>
      </c>
      <c r="C18" s="328" t="s">
        <v>499</v>
      </c>
    </row>
    <row r="19" spans="2:3" s="327" customFormat="1" ht="22.5" customHeight="1"/>
    <row r="20" spans="2:3" s="327" customFormat="1" ht="22.5" customHeight="1">
      <c r="B20" s="327" t="s">
        <v>36</v>
      </c>
      <c r="C20" s="328" t="s">
        <v>496</v>
      </c>
    </row>
    <row r="21" spans="2:3" s="327" customFormat="1" ht="22.5" customHeight="1">
      <c r="B21" s="327" t="s">
        <v>37</v>
      </c>
      <c r="C21" s="328" t="s">
        <v>493</v>
      </c>
    </row>
    <row r="22" spans="2:3" s="327" customFormat="1" ht="22.5" customHeight="1">
      <c r="B22" s="327" t="s">
        <v>38</v>
      </c>
      <c r="C22" s="330" t="s">
        <v>498</v>
      </c>
    </row>
    <row r="23" spans="2:3" s="327" customFormat="1" ht="22.5" customHeight="1">
      <c r="B23" s="327" t="s">
        <v>39</v>
      </c>
      <c r="C23" s="330" t="s">
        <v>494</v>
      </c>
    </row>
    <row r="24" spans="2:3" s="327" customFormat="1">
      <c r="C24" s="330" t="s">
        <v>497</v>
      </c>
    </row>
    <row r="25" spans="2:3" s="327" customFormat="1">
      <c r="C25" s="330" t="s">
        <v>495</v>
      </c>
    </row>
    <row r="26" spans="2:3" s="327" customFormat="1">
      <c r="C26" s="330" t="s">
        <v>143</v>
      </c>
    </row>
    <row r="27" spans="2:3" s="327" customFormat="1"/>
    <row r="36" spans="1:3">
      <c r="A36" s="462"/>
      <c r="B36" s="462"/>
      <c r="C36" s="462"/>
    </row>
  </sheetData>
  <sheetProtection selectLockedCells="1"/>
  <customSheetViews>
    <customSheetView guid="{451A9F1A-63DC-4D06-AFFC-7D352A345948}" topLeftCell="A11">
      <selection activeCell="C25" sqref="C25"/>
      <pageMargins left="0" right="0" top="0" bottom="0" header="0" footer="0"/>
      <printOptions horizontalCentered="1"/>
      <pageSetup scale="105" orientation="portrait" horizontalDpi="300" verticalDpi="300" r:id="rId1"/>
    </customSheetView>
  </customSheetViews>
  <mergeCells count="2">
    <mergeCell ref="A36:C36"/>
    <mergeCell ref="C11:D11"/>
  </mergeCells>
  <phoneticPr fontId="26" type="noConversion"/>
  <printOptions horizontalCentered="1"/>
  <pageMargins left="0" right="0" top="0" bottom="0" header="0" footer="0"/>
  <pageSetup scale="93" orientation="portrait" horizontalDpi="300" verticalDpi="300" r:id="rId2"/>
  <colBreaks count="1" manualBreakCount="1">
    <brk id="3" max="33" man="1"/>
  </colBreaks>
</worksheet>
</file>

<file path=xl/worksheets/sheet10.xml><?xml version="1.0" encoding="utf-8"?>
<worksheet xmlns="http://schemas.openxmlformats.org/spreadsheetml/2006/main" xmlns:r="http://schemas.openxmlformats.org/officeDocument/2006/relationships">
  <sheetPr codeName="Sheet29"/>
  <dimension ref="B1:T62"/>
  <sheetViews>
    <sheetView rightToLeft="1" view="pageBreakPreview" topLeftCell="A34" zoomScale="70" zoomScaleNormal="70" zoomScaleSheetLayoutView="70" workbookViewId="0">
      <selection activeCell="D16" sqref="D16:H16"/>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7" width="18.85546875" style="59" customWidth="1"/>
    <col min="8" max="8" width="17.140625" style="59" customWidth="1"/>
    <col min="9" max="9" width="14"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6.25" customHeight="1">
      <c r="D5" s="529" t="s">
        <v>162</v>
      </c>
      <c r="E5" s="529"/>
      <c r="F5" s="529"/>
      <c r="G5" s="529"/>
      <c r="H5" s="529"/>
      <c r="I5" s="529"/>
      <c r="J5" s="529"/>
      <c r="K5" s="529"/>
      <c r="L5" s="199"/>
      <c r="M5" s="161" t="str">
        <f>مفروضات!C26</f>
        <v xml:space="preserve"> (تجديد ارائه شده)</v>
      </c>
      <c r="N5" s="226"/>
    </row>
    <row r="6" spans="3:20" s="225" customFormat="1" ht="18">
      <c r="D6" s="130"/>
      <c r="E6" s="130"/>
      <c r="F6" s="130"/>
      <c r="H6" s="119"/>
      <c r="I6" s="118" t="s">
        <v>2</v>
      </c>
      <c r="J6" s="119"/>
      <c r="K6" s="175" t="str">
        <f>مفروضات!C24</f>
        <v>1391/12/29</v>
      </c>
      <c r="L6" s="151"/>
      <c r="M6" s="175" t="str">
        <f>مفروضات!C25</f>
        <v>1390/12/29</v>
      </c>
      <c r="N6" s="226"/>
    </row>
    <row r="7" spans="3:20" s="225" customFormat="1" ht="15.75">
      <c r="H7" s="133"/>
      <c r="I7" s="132"/>
      <c r="J7" s="133"/>
      <c r="K7" s="132" t="s">
        <v>1</v>
      </c>
      <c r="L7" s="118"/>
      <c r="M7" s="132" t="s">
        <v>1</v>
      </c>
      <c r="N7" s="226"/>
    </row>
    <row r="8" spans="3:20" s="225" customFormat="1" ht="24" customHeight="1">
      <c r="D8" s="526" t="s">
        <v>333</v>
      </c>
      <c r="E8" s="526"/>
      <c r="F8" s="526"/>
      <c r="G8" s="526"/>
      <c r="H8" s="526"/>
      <c r="I8" s="200" t="s">
        <v>163</v>
      </c>
      <c r="J8" s="118"/>
      <c r="K8" s="76">
        <f>K22</f>
        <v>0</v>
      </c>
      <c r="L8" s="129"/>
      <c r="M8" s="76">
        <f>M22</f>
        <v>0</v>
      </c>
      <c r="N8" s="226"/>
    </row>
    <row r="9" spans="3:20" s="225" customFormat="1" ht="21" customHeight="1">
      <c r="D9" s="526" t="s">
        <v>332</v>
      </c>
      <c r="E9" s="526"/>
      <c r="F9" s="526"/>
      <c r="G9" s="526"/>
      <c r="H9" s="526"/>
      <c r="I9" s="200" t="s">
        <v>164</v>
      </c>
      <c r="J9" s="118"/>
      <c r="K9" s="76">
        <f>K34</f>
        <v>0</v>
      </c>
      <c r="L9" s="129"/>
      <c r="M9" s="159">
        <f>M34</f>
        <v>0</v>
      </c>
      <c r="N9" s="226"/>
    </row>
    <row r="10" spans="3:20" s="225" customFormat="1" ht="5.25" customHeight="1">
      <c r="D10" s="201"/>
      <c r="E10" s="130"/>
      <c r="F10" s="130"/>
      <c r="H10" s="118"/>
      <c r="I10" s="202"/>
      <c r="J10" s="118"/>
      <c r="K10" s="158"/>
      <c r="L10" s="118"/>
      <c r="M10" s="159"/>
      <c r="N10" s="226"/>
    </row>
    <row r="11" spans="3:20" s="225" customFormat="1" ht="16.5" thickBot="1">
      <c r="D11" s="118"/>
      <c r="E11" s="118"/>
      <c r="F11" s="118"/>
      <c r="G11" s="118"/>
      <c r="H11" s="118"/>
      <c r="I11" s="118"/>
      <c r="J11" s="118"/>
      <c r="K11" s="78">
        <f>SUM(K8:K10)</f>
        <v>0</v>
      </c>
      <c r="L11" s="118"/>
      <c r="M11" s="78">
        <f>SUM(M8:M10)</f>
        <v>0</v>
      </c>
      <c r="N11" s="226"/>
    </row>
    <row r="12" spans="3:20" ht="7.5" customHeight="1" thickTop="1">
      <c r="D12" s="63"/>
      <c r="E12" s="63"/>
      <c r="F12" s="63"/>
      <c r="G12" s="63"/>
      <c r="H12" s="63"/>
      <c r="I12" s="63"/>
      <c r="J12" s="63"/>
      <c r="K12" s="70"/>
      <c r="L12" s="63"/>
      <c r="M12" s="70"/>
    </row>
    <row r="13" spans="3:20" ht="20.25">
      <c r="D13" s="527" t="s">
        <v>166</v>
      </c>
      <c r="E13" s="527"/>
      <c r="F13" s="527"/>
      <c r="G13" s="527"/>
      <c r="H13" s="527"/>
      <c r="I13" s="527"/>
      <c r="J13" s="527"/>
      <c r="K13" s="527"/>
      <c r="L13" s="527"/>
      <c r="M13" s="527"/>
      <c r="N13" s="59"/>
    </row>
    <row r="14" spans="3:20" ht="21" customHeight="1">
      <c r="D14" s="523"/>
      <c r="E14" s="523"/>
      <c r="F14" s="523"/>
      <c r="G14" s="523"/>
      <c r="H14" s="523"/>
      <c r="I14" s="523"/>
      <c r="J14" s="63"/>
      <c r="K14" s="64" t="str">
        <f>مفروضات!C24</f>
        <v>1391/12/29</v>
      </c>
      <c r="L14" s="65"/>
      <c r="M14" s="64" t="str">
        <f>مفروضات!C25</f>
        <v>1390/12/29</v>
      </c>
      <c r="N14" s="59"/>
    </row>
    <row r="15" spans="3:20" ht="18" customHeight="1">
      <c r="D15" s="523"/>
      <c r="E15" s="523"/>
      <c r="F15" s="523"/>
      <c r="G15" s="523"/>
      <c r="H15" s="523"/>
      <c r="I15" s="523"/>
      <c r="J15" s="63"/>
      <c r="K15" s="67" t="s">
        <v>1</v>
      </c>
      <c r="L15" s="66"/>
      <c r="M15" s="67" t="s">
        <v>1</v>
      </c>
      <c r="N15" s="59"/>
    </row>
    <row r="16" spans="3:20" ht="18">
      <c r="D16" s="522" t="s">
        <v>184</v>
      </c>
      <c r="E16" s="522"/>
      <c r="F16" s="522"/>
      <c r="G16" s="522"/>
      <c r="H16" s="522"/>
      <c r="I16" s="39"/>
      <c r="J16" s="63"/>
      <c r="K16" s="71"/>
      <c r="L16" s="72"/>
      <c r="M16" s="71"/>
      <c r="N16" s="59"/>
    </row>
    <row r="17" spans="4:14" ht="18">
      <c r="D17" s="522" t="s">
        <v>185</v>
      </c>
      <c r="E17" s="522"/>
      <c r="F17" s="522"/>
      <c r="G17" s="522"/>
      <c r="H17" s="522"/>
      <c r="I17" s="75"/>
      <c r="J17" s="63"/>
      <c r="K17" s="68"/>
      <c r="L17" s="72"/>
      <c r="M17" s="68"/>
      <c r="N17" s="59"/>
    </row>
    <row r="18" spans="4:14" ht="18">
      <c r="D18" s="522" t="s">
        <v>186</v>
      </c>
      <c r="E18" s="522"/>
      <c r="F18" s="522"/>
      <c r="G18" s="522"/>
      <c r="H18" s="522"/>
      <c r="I18" s="75"/>
      <c r="J18" s="63"/>
      <c r="K18" s="68"/>
      <c r="L18" s="72"/>
      <c r="M18" s="68"/>
      <c r="N18" s="59"/>
    </row>
    <row r="19" spans="4:14" ht="18">
      <c r="D19" s="522" t="s">
        <v>187</v>
      </c>
      <c r="E19" s="522"/>
      <c r="F19" s="522"/>
      <c r="G19" s="522"/>
      <c r="H19" s="522"/>
      <c r="I19" s="75"/>
      <c r="J19" s="63"/>
      <c r="K19" s="68"/>
      <c r="L19" s="72"/>
      <c r="M19" s="68"/>
      <c r="N19" s="59"/>
    </row>
    <row r="20" spans="4:14" ht="18">
      <c r="D20" s="522" t="s">
        <v>188</v>
      </c>
      <c r="E20" s="522"/>
      <c r="F20" s="522"/>
      <c r="G20" s="522"/>
      <c r="H20" s="522"/>
      <c r="I20" s="75"/>
      <c r="J20" s="63"/>
      <c r="K20" s="68"/>
      <c r="L20" s="72"/>
      <c r="M20" s="68"/>
      <c r="N20" s="59"/>
    </row>
    <row r="21" spans="4:14" ht="18">
      <c r="D21" s="522" t="s">
        <v>189</v>
      </c>
      <c r="E21" s="522"/>
      <c r="F21" s="522"/>
      <c r="G21" s="522"/>
      <c r="H21" s="522"/>
      <c r="I21" s="198"/>
      <c r="J21" s="63"/>
      <c r="K21" s="6"/>
      <c r="L21" s="72"/>
      <c r="M21" s="6"/>
      <c r="N21" s="59"/>
    </row>
    <row r="22" spans="4:14" ht="21" customHeight="1" thickBot="1">
      <c r="D22" s="63"/>
      <c r="E22" s="63"/>
      <c r="F22" s="63"/>
      <c r="G22" s="63"/>
      <c r="H22" s="63"/>
      <c r="I22" s="63"/>
      <c r="J22" s="63"/>
      <c r="K22" s="69">
        <f>SUM(K16:K21)</f>
        <v>0</v>
      </c>
      <c r="L22" s="63"/>
      <c r="M22" s="69">
        <f>SUM(M16:M21)</f>
        <v>0</v>
      </c>
      <c r="N22" s="59"/>
    </row>
    <row r="23" spans="4:14" ht="6" customHeight="1" thickTop="1">
      <c r="D23" s="63"/>
      <c r="E23" s="63"/>
      <c r="F23" s="63"/>
      <c r="G23" s="63"/>
      <c r="H23" s="63"/>
      <c r="I23" s="63"/>
      <c r="J23" s="63"/>
      <c r="K23" s="70"/>
      <c r="L23" s="63"/>
      <c r="M23" s="70"/>
      <c r="N23" s="59"/>
    </row>
    <row r="24" spans="4:14" ht="24.75" customHeight="1">
      <c r="D24" s="527" t="s">
        <v>165</v>
      </c>
      <c r="E24" s="527"/>
      <c r="F24" s="527"/>
      <c r="G24" s="527"/>
      <c r="H24" s="527"/>
      <c r="I24" s="527"/>
      <c r="J24" s="527"/>
      <c r="K24" s="527"/>
      <c r="L24" s="527"/>
      <c r="M24" s="527"/>
      <c r="N24" s="59"/>
    </row>
    <row r="25" spans="4:14" ht="21" customHeight="1">
      <c r="D25" s="33"/>
      <c r="E25" s="33"/>
      <c r="F25" s="33"/>
      <c r="G25" s="33"/>
      <c r="H25" s="33"/>
      <c r="I25" s="33"/>
      <c r="J25" s="33"/>
      <c r="K25" s="81" t="str">
        <f>K14</f>
        <v>1391/12/29</v>
      </c>
      <c r="L25" s="73"/>
      <c r="M25" s="74" t="str">
        <f>M14</f>
        <v>1390/12/29</v>
      </c>
      <c r="N25" s="59"/>
    </row>
    <row r="26" spans="4:14" ht="18.75" customHeight="1">
      <c r="D26" s="523"/>
      <c r="E26" s="523"/>
      <c r="F26" s="523"/>
      <c r="G26" s="523"/>
      <c r="H26" s="523"/>
      <c r="I26" s="523"/>
      <c r="J26" s="33"/>
      <c r="K26" s="67" t="s">
        <v>1</v>
      </c>
      <c r="L26" s="66"/>
      <c r="M26" s="67" t="s">
        <v>1</v>
      </c>
      <c r="N26" s="59"/>
    </row>
    <row r="27" spans="4:14" ht="18">
      <c r="D27" s="522" t="s">
        <v>184</v>
      </c>
      <c r="E27" s="522"/>
      <c r="F27" s="522"/>
      <c r="G27" s="522"/>
      <c r="H27" s="522"/>
      <c r="I27" s="75" t="s">
        <v>478</v>
      </c>
      <c r="J27" s="63"/>
      <c r="K27" s="68"/>
      <c r="L27" s="72"/>
      <c r="M27" s="68">
        <f>M44</f>
        <v>0</v>
      </c>
      <c r="N27" s="59"/>
    </row>
    <row r="28" spans="4:14" ht="18">
      <c r="D28" s="522" t="s">
        <v>185</v>
      </c>
      <c r="E28" s="522"/>
      <c r="F28" s="522"/>
      <c r="G28" s="522"/>
      <c r="H28" s="522"/>
      <c r="I28" s="75"/>
      <c r="J28" s="63"/>
      <c r="K28" s="68"/>
      <c r="L28" s="72"/>
      <c r="M28" s="68"/>
      <c r="N28" s="59"/>
    </row>
    <row r="29" spans="4:14" ht="18">
      <c r="D29" s="522" t="s">
        <v>186</v>
      </c>
      <c r="E29" s="522"/>
      <c r="F29" s="522"/>
      <c r="G29" s="522"/>
      <c r="H29" s="522"/>
      <c r="I29" s="75"/>
      <c r="J29" s="63"/>
      <c r="K29" s="68"/>
      <c r="L29" s="72"/>
      <c r="M29" s="68"/>
      <c r="N29" s="59"/>
    </row>
    <row r="30" spans="4:14" ht="18">
      <c r="D30" s="522" t="s">
        <v>187</v>
      </c>
      <c r="E30" s="522"/>
      <c r="F30" s="522"/>
      <c r="G30" s="522"/>
      <c r="H30" s="522"/>
      <c r="I30" s="75"/>
      <c r="J30" s="63"/>
      <c r="K30" s="68"/>
      <c r="L30" s="72"/>
      <c r="M30" s="68"/>
      <c r="N30" s="59"/>
    </row>
    <row r="31" spans="4:14" ht="18">
      <c r="D31" s="522" t="s">
        <v>188</v>
      </c>
      <c r="E31" s="522"/>
      <c r="F31" s="522"/>
      <c r="G31" s="522"/>
      <c r="H31" s="522"/>
      <c r="I31" s="75"/>
      <c r="J31" s="63"/>
      <c r="K31" s="68"/>
      <c r="L31" s="72"/>
      <c r="M31" s="68"/>
      <c r="N31" s="59"/>
    </row>
    <row r="32" spans="4:14" ht="18">
      <c r="D32" s="522" t="s">
        <v>189</v>
      </c>
      <c r="E32" s="522"/>
      <c r="F32" s="522"/>
      <c r="G32" s="522"/>
      <c r="H32" s="522"/>
      <c r="I32" s="198"/>
      <c r="J32" s="63"/>
      <c r="K32" s="6"/>
      <c r="L32" s="72"/>
      <c r="M32" s="6"/>
      <c r="N32" s="59"/>
    </row>
    <row r="33" spans="4:14" ht="18">
      <c r="D33" s="522" t="s">
        <v>477</v>
      </c>
      <c r="E33" s="522"/>
      <c r="F33" s="522"/>
      <c r="G33" s="522"/>
      <c r="H33" s="522"/>
      <c r="I33" s="198" t="s">
        <v>479</v>
      </c>
      <c r="J33" s="63"/>
      <c r="K33" s="6"/>
      <c r="L33" s="72"/>
      <c r="M33" s="6"/>
      <c r="N33" s="59"/>
    </row>
    <row r="34" spans="4:14" ht="16.5" thickBot="1">
      <c r="D34" s="63"/>
      <c r="E34" s="63"/>
      <c r="F34" s="63"/>
      <c r="G34" s="63"/>
      <c r="H34" s="63"/>
      <c r="I34" s="63"/>
      <c r="J34" s="63"/>
      <c r="K34" s="69">
        <f>SUM(K27:K33)</f>
        <v>0</v>
      </c>
      <c r="L34" s="63"/>
      <c r="M34" s="69">
        <f>SUM(M27:M33)</f>
        <v>0</v>
      </c>
      <c r="N34" s="59"/>
    </row>
    <row r="35" spans="4:14" ht="7.5" customHeight="1" thickTop="1">
      <c r="D35" s="63"/>
      <c r="E35" s="63"/>
      <c r="F35" s="63"/>
      <c r="G35" s="63"/>
      <c r="H35" s="63"/>
      <c r="I35" s="63"/>
      <c r="J35" s="63"/>
      <c r="K35" s="70"/>
      <c r="L35" s="63"/>
      <c r="M35" s="70"/>
      <c r="N35" s="59"/>
    </row>
    <row r="36" spans="4:14" ht="3" customHeight="1">
      <c r="D36" s="61"/>
      <c r="E36" s="61"/>
      <c r="F36" s="61"/>
      <c r="G36" s="61"/>
      <c r="H36" s="61"/>
      <c r="I36" s="61"/>
      <c r="J36" s="61"/>
      <c r="K36" s="61"/>
      <c r="L36" s="61"/>
      <c r="M36" s="61"/>
    </row>
    <row r="37" spans="4:14" ht="27.75" customHeight="1">
      <c r="D37" s="528" t="s">
        <v>329</v>
      </c>
      <c r="E37" s="528"/>
      <c r="F37" s="528"/>
      <c r="G37" s="528"/>
      <c r="H37" s="528"/>
      <c r="I37" s="528"/>
      <c r="J37" s="528"/>
      <c r="K37" s="528"/>
      <c r="L37" s="528"/>
      <c r="M37" s="528"/>
      <c r="N37" s="528"/>
    </row>
    <row r="38" spans="4:14" ht="18">
      <c r="D38" s="525"/>
      <c r="E38" s="525"/>
      <c r="F38" s="525"/>
      <c r="G38" s="525"/>
      <c r="H38" s="525"/>
      <c r="I38" s="525"/>
      <c r="J38" s="63"/>
      <c r="K38" s="44" t="str">
        <f>مفروضات!C24</f>
        <v>1391/12/29</v>
      </c>
      <c r="L38" s="227"/>
      <c r="M38" s="42" t="str">
        <f>مفروضات!C25</f>
        <v>1390/12/29</v>
      </c>
    </row>
    <row r="39" spans="4:14" ht="18.75" customHeight="1">
      <c r="D39" s="79"/>
      <c r="E39" s="525"/>
      <c r="F39" s="525"/>
      <c r="G39" s="525"/>
      <c r="H39" s="525"/>
      <c r="I39" s="79"/>
      <c r="J39" s="63"/>
      <c r="K39" s="67" t="s">
        <v>1</v>
      </c>
      <c r="L39" s="66"/>
      <c r="M39" s="67" t="s">
        <v>1</v>
      </c>
    </row>
    <row r="40" spans="4:14" ht="18">
      <c r="E40" s="521" t="s">
        <v>330</v>
      </c>
      <c r="F40" s="521"/>
      <c r="G40" s="521"/>
      <c r="H40" s="521"/>
      <c r="I40" s="41"/>
      <c r="J40" s="79"/>
      <c r="K40" s="3"/>
      <c r="L40" s="66"/>
      <c r="M40" s="3"/>
    </row>
    <row r="41" spans="4:14" ht="18">
      <c r="E41" s="521" t="s">
        <v>331</v>
      </c>
      <c r="F41" s="521"/>
      <c r="G41" s="521"/>
      <c r="H41" s="521"/>
      <c r="I41" s="41"/>
      <c r="J41" s="79"/>
      <c r="K41" s="3"/>
      <c r="L41" s="66"/>
      <c r="M41" s="3"/>
    </row>
    <row r="42" spans="4:14" ht="18">
      <c r="E42" s="521" t="s">
        <v>476</v>
      </c>
      <c r="F42" s="521"/>
      <c r="G42" s="521"/>
      <c r="H42" s="521"/>
      <c r="I42" s="41"/>
      <c r="J42" s="79"/>
      <c r="K42" s="3"/>
      <c r="L42" s="66"/>
      <c r="M42" s="3"/>
    </row>
    <row r="43" spans="4:14" ht="18">
      <c r="E43" s="521" t="s">
        <v>474</v>
      </c>
      <c r="F43" s="521"/>
      <c r="G43" s="521"/>
      <c r="H43" s="521"/>
      <c r="I43" s="41"/>
      <c r="J43" s="79"/>
      <c r="K43" s="3"/>
      <c r="L43" s="66"/>
      <c r="M43" s="3"/>
    </row>
    <row r="44" spans="4:14" ht="18.75" customHeight="1" thickBot="1">
      <c r="E44" s="521"/>
      <c r="F44" s="521"/>
      <c r="G44" s="521"/>
      <c r="H44" s="521"/>
      <c r="I44" s="41"/>
      <c r="J44" s="5"/>
      <c r="K44" s="46">
        <f>SUM(K40:K43)</f>
        <v>0</v>
      </c>
      <c r="L44" s="66"/>
      <c r="M44" s="46">
        <f>SUM(M40:M43)</f>
        <v>0</v>
      </c>
    </row>
    <row r="45" spans="4:14" ht="18.75" customHeight="1" thickTop="1">
      <c r="E45" s="521"/>
      <c r="F45" s="521"/>
      <c r="G45" s="521"/>
      <c r="H45" s="521"/>
      <c r="I45" s="41"/>
      <c r="J45" s="5"/>
      <c r="K45" s="3"/>
      <c r="L45" s="66"/>
      <c r="M45" s="3"/>
    </row>
    <row r="46" spans="4:14" ht="20.25">
      <c r="D46" s="528" t="s">
        <v>480</v>
      </c>
      <c r="E46" s="528"/>
      <c r="F46" s="528"/>
      <c r="G46" s="528"/>
      <c r="H46" s="528"/>
      <c r="I46" s="528"/>
      <c r="J46" s="528"/>
      <c r="K46" s="528"/>
      <c r="L46" s="528"/>
      <c r="M46" s="528"/>
      <c r="N46" s="528"/>
    </row>
    <row r="47" spans="4:14" ht="18">
      <c r="D47" s="525"/>
      <c r="E47" s="525"/>
      <c r="F47" s="525"/>
      <c r="G47" s="525"/>
      <c r="H47" s="525"/>
      <c r="I47" s="525"/>
      <c r="J47" s="63"/>
      <c r="K47" s="44" t="str">
        <f>مفروضات!C24</f>
        <v>1391/12/29</v>
      </c>
      <c r="L47" s="227"/>
      <c r="M47" s="42" t="str">
        <f>مفروضات!C25</f>
        <v>1390/12/29</v>
      </c>
    </row>
    <row r="48" spans="4:14" ht="18.75" customHeight="1">
      <c r="D48" s="79"/>
      <c r="E48" s="525"/>
      <c r="F48" s="525"/>
      <c r="G48" s="525"/>
      <c r="H48" s="525"/>
      <c r="I48" s="79"/>
      <c r="J48" s="63"/>
      <c r="K48" s="67" t="s">
        <v>1</v>
      </c>
      <c r="L48" s="66"/>
      <c r="M48" s="67" t="s">
        <v>1</v>
      </c>
    </row>
    <row r="49" spans="2:14" ht="18">
      <c r="E49" s="521" t="s">
        <v>330</v>
      </c>
      <c r="F49" s="521"/>
      <c r="G49" s="521"/>
      <c r="H49" s="521"/>
      <c r="I49" s="41"/>
      <c r="J49" s="79"/>
      <c r="K49" s="3"/>
      <c r="L49" s="66"/>
      <c r="M49" s="3"/>
    </row>
    <row r="50" spans="2:14" ht="18">
      <c r="E50" s="521" t="s">
        <v>331</v>
      </c>
      <c r="F50" s="521"/>
      <c r="G50" s="521"/>
      <c r="H50" s="521"/>
      <c r="I50" s="41"/>
      <c r="J50" s="79"/>
      <c r="K50" s="3"/>
      <c r="L50" s="66"/>
      <c r="M50" s="3"/>
    </row>
    <row r="51" spans="2:14" ht="18">
      <c r="E51" s="521" t="s">
        <v>474</v>
      </c>
      <c r="F51" s="521"/>
      <c r="G51" s="521"/>
      <c r="H51" s="521"/>
      <c r="I51" s="41"/>
      <c r="J51" s="79"/>
      <c r="K51" s="3"/>
      <c r="L51" s="66"/>
      <c r="M51" s="3"/>
    </row>
    <row r="52" spans="2:14" ht="18.75" customHeight="1" thickBot="1">
      <c r="E52" s="521"/>
      <c r="F52" s="521"/>
      <c r="G52" s="521"/>
      <c r="H52" s="521"/>
      <c r="I52" s="41"/>
      <c r="J52" s="5"/>
      <c r="K52" s="46">
        <f>SUM(K49:K51)</f>
        <v>0</v>
      </c>
      <c r="L52" s="66"/>
      <c r="M52" s="46">
        <f>SUM(M49:M51)</f>
        <v>0</v>
      </c>
    </row>
    <row r="53" spans="2:14" ht="18.75" customHeight="1" thickTop="1">
      <c r="E53" s="521"/>
      <c r="F53" s="521"/>
      <c r="G53" s="521"/>
      <c r="H53" s="521"/>
      <c r="I53" s="41"/>
      <c r="J53" s="5"/>
      <c r="K53" s="3"/>
      <c r="L53" s="66"/>
      <c r="M53" s="3"/>
    </row>
    <row r="54" spans="2:14" ht="20.25">
      <c r="D54" s="536"/>
      <c r="E54" s="536"/>
      <c r="F54" s="536"/>
      <c r="G54" s="536"/>
      <c r="H54" s="536"/>
      <c r="I54" s="536"/>
      <c r="J54" s="536"/>
      <c r="K54" s="536"/>
      <c r="L54" s="536"/>
      <c r="M54" s="536"/>
    </row>
    <row r="55" spans="2:14" ht="15.75">
      <c r="D55" s="63"/>
      <c r="E55" s="532"/>
      <c r="F55" s="532"/>
      <c r="G55" s="532"/>
      <c r="H55" s="532"/>
      <c r="I55" s="63"/>
      <c r="J55" s="63"/>
      <c r="K55" s="228"/>
      <c r="L55" s="66"/>
      <c r="M55" s="228"/>
    </row>
    <row r="56" spans="2:14" ht="0.75" customHeight="1"/>
    <row r="57" spans="2:14" hidden="1"/>
    <row r="58" spans="2:14" ht="9" hidden="1" customHeight="1"/>
    <row r="60" spans="2:14">
      <c r="N60" s="59"/>
    </row>
    <row r="62" spans="2:14" ht="23.25">
      <c r="B62" s="524">
        <v>14</v>
      </c>
      <c r="C62" s="524"/>
      <c r="D62" s="524"/>
      <c r="E62" s="524"/>
      <c r="F62" s="524"/>
      <c r="G62" s="524"/>
      <c r="H62" s="524"/>
      <c r="I62" s="524"/>
      <c r="J62" s="524"/>
      <c r="K62" s="524"/>
      <c r="L62" s="524"/>
      <c r="M62" s="524"/>
      <c r="N62" s="524"/>
    </row>
  </sheetData>
  <sheetProtection selectLockedCells="1"/>
  <customSheetViews>
    <customSheetView guid="{451A9F1A-63DC-4D06-AFFC-7D352A345948}" scale="60" showPageBreaks="1" printArea="1" hiddenRows="1" view="pageBreakPreview">
      <selection activeCell="D17" sqref="D17:H17"/>
      <pageMargins left="0" right="0.17" top="0" bottom="0" header="0" footer="0"/>
      <printOptions horizontalCentered="1"/>
      <pageSetup paperSize="9" scale="68" orientation="portrait" r:id="rId1"/>
    </customSheetView>
  </customSheetViews>
  <mergeCells count="44">
    <mergeCell ref="D18:H18"/>
    <mergeCell ref="D33:H33"/>
    <mergeCell ref="D19:H19"/>
    <mergeCell ref="D20:H20"/>
    <mergeCell ref="D24:M24"/>
    <mergeCell ref="D26:I26"/>
    <mergeCell ref="D27:H27"/>
    <mergeCell ref="D21:H21"/>
    <mergeCell ref="D28:H28"/>
    <mergeCell ref="D29:H29"/>
    <mergeCell ref="D30:H30"/>
    <mergeCell ref="D31:H31"/>
    <mergeCell ref="D32:H32"/>
    <mergeCell ref="C1:N1"/>
    <mergeCell ref="C2:N2"/>
    <mergeCell ref="C3:N3"/>
    <mergeCell ref="D5:K5"/>
    <mergeCell ref="D8:H8"/>
    <mergeCell ref="D9:H9"/>
    <mergeCell ref="D14:I14"/>
    <mergeCell ref="D15:I15"/>
    <mergeCell ref="D16:H16"/>
    <mergeCell ref="D17:H17"/>
    <mergeCell ref="D13:M13"/>
    <mergeCell ref="D38:I38"/>
    <mergeCell ref="D37:N37"/>
    <mergeCell ref="E39:H39"/>
    <mergeCell ref="E49:H49"/>
    <mergeCell ref="E48:H48"/>
    <mergeCell ref="E41:H41"/>
    <mergeCell ref="E40:H40"/>
    <mergeCell ref="E44:H44"/>
    <mergeCell ref="E43:H43"/>
    <mergeCell ref="E42:H42"/>
    <mergeCell ref="D46:N46"/>
    <mergeCell ref="D47:I47"/>
    <mergeCell ref="B62:N62"/>
    <mergeCell ref="E50:H50"/>
    <mergeCell ref="E55:H55"/>
    <mergeCell ref="D54:M54"/>
    <mergeCell ref="E45:H45"/>
    <mergeCell ref="E53:H53"/>
    <mergeCell ref="E52:H52"/>
    <mergeCell ref="E51:H51"/>
  </mergeCells>
  <printOptions horizontalCentered="1"/>
  <pageMargins left="0" right="0.17" top="0" bottom="0" header="0" footer="0"/>
  <pageSetup paperSize="9" scale="65" orientation="portrait" r:id="rId2"/>
</worksheet>
</file>

<file path=xl/worksheets/sheet11.xml><?xml version="1.0" encoding="utf-8"?>
<worksheet xmlns="http://schemas.openxmlformats.org/spreadsheetml/2006/main" xmlns:r="http://schemas.openxmlformats.org/officeDocument/2006/relationships">
  <dimension ref="B1:T55"/>
  <sheetViews>
    <sheetView rightToLeft="1" view="pageBreakPreview" zoomScale="60" zoomScaleNormal="70" workbookViewId="0">
      <selection activeCell="K34" sqref="K34"/>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7" width="18.85546875" style="59" customWidth="1"/>
    <col min="8" max="8" width="17.140625" style="59" customWidth="1"/>
    <col min="9" max="9" width="14"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3.25">
      <c r="D5" s="529" t="s">
        <v>190</v>
      </c>
      <c r="E5" s="529"/>
      <c r="F5" s="529"/>
      <c r="G5" s="529"/>
      <c r="H5" s="529"/>
      <c r="I5" s="529"/>
      <c r="J5" s="529"/>
      <c r="K5" s="529"/>
      <c r="L5" s="199"/>
      <c r="M5" s="161" t="str">
        <f>مفروضات!C26</f>
        <v xml:space="preserve"> (تجديد ارائه شده)</v>
      </c>
      <c r="N5" s="226"/>
    </row>
    <row r="6" spans="3:20" s="225" customFormat="1" ht="18">
      <c r="D6" s="130"/>
      <c r="E6" s="130"/>
      <c r="F6" s="130"/>
      <c r="H6" s="119"/>
      <c r="I6" s="118" t="s">
        <v>2</v>
      </c>
      <c r="J6" s="119"/>
      <c r="K6" s="175" t="str">
        <f>مفروضات!C24</f>
        <v>1391/12/29</v>
      </c>
      <c r="L6" s="151"/>
      <c r="M6" s="175" t="str">
        <f>مفروضات!C25</f>
        <v>1390/12/29</v>
      </c>
      <c r="N6" s="226"/>
    </row>
    <row r="7" spans="3:20" s="225" customFormat="1" ht="15.75">
      <c r="H7" s="133"/>
      <c r="I7" s="132"/>
      <c r="J7" s="133"/>
      <c r="K7" s="132" t="s">
        <v>1</v>
      </c>
      <c r="L7" s="118"/>
      <c r="M7" s="132" t="s">
        <v>1</v>
      </c>
      <c r="N7" s="226"/>
    </row>
    <row r="8" spans="3:20" s="225" customFormat="1" ht="24" customHeight="1">
      <c r="D8" s="526" t="s">
        <v>152</v>
      </c>
      <c r="E8" s="526"/>
      <c r="F8" s="526"/>
      <c r="G8" s="526"/>
      <c r="H8" s="526"/>
      <c r="I8" s="200" t="s">
        <v>17</v>
      </c>
      <c r="J8" s="118"/>
      <c r="K8" s="76">
        <f>K19</f>
        <v>0</v>
      </c>
      <c r="L8" s="129"/>
      <c r="M8" s="76">
        <f>M19</f>
        <v>0</v>
      </c>
      <c r="N8" s="226"/>
    </row>
    <row r="9" spans="3:20" s="225" customFormat="1" ht="21" customHeight="1">
      <c r="D9" s="526" t="s">
        <v>153</v>
      </c>
      <c r="E9" s="526"/>
      <c r="F9" s="526"/>
      <c r="G9" s="526"/>
      <c r="H9" s="526"/>
      <c r="I9" s="200" t="s">
        <v>18</v>
      </c>
      <c r="J9" s="118"/>
      <c r="K9" s="76">
        <f>K27</f>
        <v>0</v>
      </c>
      <c r="L9" s="129"/>
      <c r="M9" s="159">
        <f>M27</f>
        <v>0</v>
      </c>
      <c r="N9" s="226"/>
    </row>
    <row r="10" spans="3:20" s="225" customFormat="1" ht="5.25" customHeight="1">
      <c r="D10" s="201"/>
      <c r="E10" s="130"/>
      <c r="F10" s="130"/>
      <c r="H10" s="118"/>
      <c r="I10" s="202"/>
      <c r="J10" s="118"/>
      <c r="K10" s="158"/>
      <c r="L10" s="118"/>
      <c r="M10" s="159"/>
      <c r="N10" s="226"/>
    </row>
    <row r="11" spans="3:20" s="225" customFormat="1" ht="16.5" thickBot="1">
      <c r="D11" s="118"/>
      <c r="E11" s="118"/>
      <c r="F11" s="118"/>
      <c r="G11" s="118"/>
      <c r="H11" s="118"/>
      <c r="I11" s="118"/>
      <c r="J11" s="118"/>
      <c r="K11" s="78">
        <f>SUM(K8:K10)</f>
        <v>0</v>
      </c>
      <c r="L11" s="118"/>
      <c r="M11" s="78">
        <f>SUM(M8:M10)</f>
        <v>0</v>
      </c>
      <c r="N11" s="226"/>
    </row>
    <row r="12" spans="3:20" ht="7.5" customHeight="1" thickTop="1">
      <c r="D12" s="63"/>
      <c r="E12" s="63"/>
      <c r="F12" s="63"/>
      <c r="G12" s="63"/>
      <c r="H12" s="63"/>
      <c r="I12" s="63"/>
      <c r="J12" s="63"/>
      <c r="K12" s="70"/>
      <c r="L12" s="63"/>
      <c r="M12" s="70"/>
    </row>
    <row r="13" spans="3:20" ht="20.25">
      <c r="D13" s="527" t="s">
        <v>168</v>
      </c>
      <c r="E13" s="527"/>
      <c r="F13" s="527"/>
      <c r="G13" s="527"/>
      <c r="H13" s="527"/>
      <c r="I13" s="527"/>
      <c r="J13" s="527"/>
      <c r="K13" s="527"/>
      <c r="L13" s="527"/>
      <c r="M13" s="527"/>
      <c r="N13" s="59"/>
    </row>
    <row r="14" spans="3:20" ht="21" customHeight="1">
      <c r="D14" s="523"/>
      <c r="E14" s="523"/>
      <c r="F14" s="523"/>
      <c r="G14" s="523"/>
      <c r="H14" s="523"/>
      <c r="I14" s="523"/>
      <c r="J14" s="63"/>
      <c r="K14" s="64" t="str">
        <f>مفروضات!C24</f>
        <v>1391/12/29</v>
      </c>
      <c r="L14" s="65"/>
      <c r="M14" s="64" t="str">
        <f>مفروضات!C25</f>
        <v>1390/12/29</v>
      </c>
      <c r="N14" s="59"/>
    </row>
    <row r="15" spans="3:20" ht="18" customHeight="1">
      <c r="D15" s="523"/>
      <c r="E15" s="523"/>
      <c r="F15" s="523"/>
      <c r="G15" s="523"/>
      <c r="H15" s="523"/>
      <c r="I15" s="523"/>
      <c r="J15" s="63"/>
      <c r="K15" s="67" t="s">
        <v>1</v>
      </c>
      <c r="L15" s="66"/>
      <c r="M15" s="67" t="s">
        <v>1</v>
      </c>
      <c r="N15" s="59"/>
    </row>
    <row r="16" spans="3:20" ht="18">
      <c r="D16" s="522" t="s">
        <v>191</v>
      </c>
      <c r="E16" s="522"/>
      <c r="F16" s="522"/>
      <c r="G16" s="522"/>
      <c r="H16" s="522"/>
      <c r="I16" s="39"/>
      <c r="J16" s="63"/>
      <c r="L16" s="72"/>
      <c r="M16" s="71"/>
      <c r="N16" s="59"/>
    </row>
    <row r="17" spans="4:14" ht="18">
      <c r="D17" s="522" t="s">
        <v>192</v>
      </c>
      <c r="E17" s="522"/>
      <c r="F17" s="522"/>
      <c r="G17" s="522"/>
      <c r="H17" s="522"/>
      <c r="I17" s="75"/>
      <c r="J17" s="63"/>
      <c r="K17" s="68"/>
      <c r="L17" s="72"/>
      <c r="M17" s="68"/>
      <c r="N17" s="59"/>
    </row>
    <row r="18" spans="4:14" ht="6.75" customHeight="1">
      <c r="D18" s="522"/>
      <c r="E18" s="522"/>
      <c r="F18" s="522"/>
      <c r="G18" s="522"/>
      <c r="H18" s="522"/>
      <c r="I18" s="198"/>
      <c r="J18" s="63"/>
      <c r="K18" s="6"/>
      <c r="L18" s="72"/>
      <c r="M18" s="6"/>
      <c r="N18" s="59"/>
    </row>
    <row r="19" spans="4:14" ht="21" customHeight="1" thickBot="1">
      <c r="D19" s="63"/>
      <c r="E19" s="63"/>
      <c r="F19" s="63"/>
      <c r="G19" s="63"/>
      <c r="H19" s="63"/>
      <c r="I19" s="63"/>
      <c r="J19" s="63"/>
      <c r="K19" s="69">
        <f>SUM(K16:K17)</f>
        <v>0</v>
      </c>
      <c r="L19" s="63"/>
      <c r="M19" s="69">
        <f>SUM(M16:M18)</f>
        <v>0</v>
      </c>
      <c r="N19" s="59"/>
    </row>
    <row r="20" spans="4:14" ht="6" customHeight="1" thickTop="1">
      <c r="D20" s="63"/>
      <c r="E20" s="63"/>
      <c r="F20" s="63"/>
      <c r="G20" s="63"/>
      <c r="H20" s="63"/>
      <c r="I20" s="63"/>
      <c r="J20" s="63"/>
      <c r="K20" s="70"/>
      <c r="L20" s="63"/>
      <c r="M20" s="70"/>
      <c r="N20" s="59"/>
    </row>
    <row r="21" spans="4:14" ht="20.25">
      <c r="D21" s="527" t="s">
        <v>169</v>
      </c>
      <c r="E21" s="527"/>
      <c r="F21" s="527"/>
      <c r="G21" s="527"/>
      <c r="H21" s="527"/>
      <c r="I21" s="527"/>
      <c r="J21" s="527"/>
      <c r="K21" s="527"/>
      <c r="L21" s="527"/>
      <c r="M21" s="527"/>
      <c r="N21" s="59"/>
    </row>
    <row r="22" spans="4:14" ht="21" customHeight="1">
      <c r="D22" s="33"/>
      <c r="E22" s="33"/>
      <c r="F22" s="33"/>
      <c r="G22" s="33"/>
      <c r="H22" s="33"/>
      <c r="I22" s="33"/>
      <c r="J22" s="33"/>
      <c r="K22" s="81" t="str">
        <f>K14</f>
        <v>1391/12/29</v>
      </c>
      <c r="L22" s="73"/>
      <c r="M22" s="74" t="str">
        <f>M14</f>
        <v>1390/12/29</v>
      </c>
      <c r="N22" s="59"/>
    </row>
    <row r="23" spans="4:14" ht="18.75" customHeight="1">
      <c r="D23" s="523"/>
      <c r="E23" s="523"/>
      <c r="F23" s="523"/>
      <c r="G23" s="523"/>
      <c r="H23" s="523"/>
      <c r="I23" s="523"/>
      <c r="J23" s="33"/>
      <c r="K23" s="67" t="s">
        <v>1</v>
      </c>
      <c r="L23" s="66"/>
      <c r="M23" s="67" t="s">
        <v>1</v>
      </c>
      <c r="N23" s="59"/>
    </row>
    <row r="24" spans="4:14" ht="18">
      <c r="D24" s="522" t="s">
        <v>192</v>
      </c>
      <c r="E24" s="522"/>
      <c r="F24" s="522"/>
      <c r="G24" s="522"/>
      <c r="H24" s="522"/>
      <c r="I24" s="75"/>
      <c r="J24" s="63"/>
      <c r="K24" s="68"/>
      <c r="L24" s="72"/>
      <c r="M24" s="68"/>
      <c r="N24" s="59"/>
    </row>
    <row r="25" spans="4:14" ht="18">
      <c r="D25" s="522" t="s">
        <v>191</v>
      </c>
      <c r="E25" s="522"/>
      <c r="F25" s="522"/>
      <c r="G25" s="522"/>
      <c r="H25" s="522"/>
      <c r="I25" s="75"/>
      <c r="J25" s="63"/>
      <c r="K25" s="235"/>
      <c r="L25" s="72"/>
      <c r="M25" s="68"/>
      <c r="N25" s="59"/>
    </row>
    <row r="26" spans="4:14" ht="3.75" customHeight="1">
      <c r="D26" s="522"/>
      <c r="E26" s="522"/>
      <c r="F26" s="522"/>
      <c r="G26" s="522"/>
      <c r="H26" s="522"/>
      <c r="I26" s="198"/>
      <c r="J26" s="63"/>
      <c r="K26" s="6"/>
      <c r="L26" s="72"/>
      <c r="M26" s="6"/>
      <c r="N26" s="59"/>
    </row>
    <row r="27" spans="4:14" ht="16.5" thickBot="1">
      <c r="D27" s="63"/>
      <c r="E27" s="63"/>
      <c r="F27" s="63"/>
      <c r="G27" s="63"/>
      <c r="H27" s="63"/>
      <c r="I27" s="63"/>
      <c r="J27" s="63"/>
      <c r="K27" s="69">
        <f>SUM(K24:K25)</f>
        <v>0</v>
      </c>
      <c r="L27" s="63"/>
      <c r="M27" s="69">
        <f>SUM(M25:M26)</f>
        <v>0</v>
      </c>
      <c r="N27" s="59"/>
    </row>
    <row r="28" spans="4:14" ht="7.5" customHeight="1" thickTop="1">
      <c r="D28" s="63"/>
      <c r="E28" s="63"/>
      <c r="F28" s="63"/>
      <c r="G28" s="63"/>
      <c r="H28" s="63"/>
      <c r="I28" s="63"/>
      <c r="J28" s="63"/>
      <c r="K28" s="70"/>
      <c r="L28" s="63"/>
      <c r="M28" s="70"/>
      <c r="N28" s="59"/>
    </row>
    <row r="29" spans="4:14" ht="3" customHeight="1">
      <c r="D29" s="61"/>
      <c r="E29" s="61"/>
      <c r="F29" s="61"/>
      <c r="G29" s="61"/>
      <c r="H29" s="61"/>
      <c r="I29" s="61"/>
      <c r="J29" s="61"/>
      <c r="K29" s="61"/>
      <c r="L29" s="61"/>
      <c r="M29" s="61"/>
    </row>
    <row r="30" spans="4:14" ht="27.75" customHeight="1">
      <c r="D30" s="528"/>
      <c r="E30" s="528"/>
      <c r="F30" s="528"/>
      <c r="G30" s="528"/>
      <c r="H30" s="528"/>
      <c r="I30" s="528"/>
      <c r="J30" s="37"/>
      <c r="K30" s="37"/>
      <c r="L30" s="37"/>
      <c r="M30" s="37"/>
    </row>
    <row r="31" spans="4:14" ht="18">
      <c r="D31" s="525"/>
      <c r="E31" s="525"/>
      <c r="F31" s="525"/>
      <c r="G31" s="525"/>
      <c r="H31" s="525"/>
      <c r="I31" s="525"/>
      <c r="J31" s="63"/>
      <c r="K31" s="44"/>
      <c r="L31" s="227"/>
      <c r="M31" s="42"/>
    </row>
    <row r="32" spans="4:14" ht="18.75" customHeight="1">
      <c r="D32" s="79"/>
      <c r="E32" s="79"/>
      <c r="F32" s="79"/>
      <c r="G32" s="79"/>
      <c r="H32" s="79"/>
      <c r="I32" s="79"/>
      <c r="J32" s="63"/>
      <c r="K32" s="36"/>
      <c r="L32" s="66"/>
      <c r="M32" s="79"/>
    </row>
    <row r="33" spans="4:13" ht="18.75" customHeight="1">
      <c r="E33" s="537"/>
      <c r="F33" s="537"/>
      <c r="G33" s="537"/>
      <c r="H33" s="537"/>
      <c r="I33" s="537"/>
      <c r="J33" s="79"/>
      <c r="K33" s="3"/>
      <c r="L33" s="66"/>
      <c r="M33" s="3"/>
    </row>
    <row r="34" spans="4:13" ht="18.75" customHeight="1">
      <c r="E34" s="537"/>
      <c r="F34" s="537"/>
      <c r="G34" s="537"/>
      <c r="H34" s="537"/>
      <c r="I34" s="537"/>
      <c r="J34" s="79"/>
      <c r="K34" s="3"/>
      <c r="L34" s="66"/>
      <c r="M34" s="3"/>
    </row>
    <row r="35" spans="4:13" ht="18.75" customHeight="1">
      <c r="E35" s="537"/>
      <c r="F35" s="537"/>
      <c r="G35" s="537"/>
      <c r="H35" s="537"/>
      <c r="I35" s="537"/>
      <c r="J35" s="79"/>
      <c r="K35" s="3"/>
      <c r="L35" s="66"/>
      <c r="M35" s="3"/>
    </row>
    <row r="36" spans="4:13" ht="18.75" customHeight="1">
      <c r="E36" s="537"/>
      <c r="F36" s="537"/>
      <c r="G36" s="537"/>
      <c r="H36" s="537"/>
      <c r="I36" s="537"/>
      <c r="J36" s="5"/>
      <c r="K36" s="3"/>
      <c r="L36" s="66"/>
      <c r="M36" s="3"/>
    </row>
    <row r="37" spans="4:13" ht="18.75" customHeight="1">
      <c r="E37" s="537"/>
      <c r="F37" s="537"/>
      <c r="G37" s="537"/>
      <c r="H37" s="537"/>
      <c r="I37" s="537"/>
      <c r="J37" s="5"/>
      <c r="K37" s="3"/>
      <c r="L37" s="66"/>
      <c r="M37" s="3"/>
    </row>
    <row r="38" spans="4:13" ht="18.75" customHeight="1">
      <c r="E38" s="537"/>
      <c r="F38" s="537"/>
      <c r="G38" s="537"/>
      <c r="H38" s="537"/>
      <c r="I38" s="537"/>
      <c r="J38" s="5"/>
      <c r="K38" s="3"/>
      <c r="L38" s="66"/>
      <c r="M38" s="3"/>
    </row>
    <row r="39" spans="4:13" ht="18.75" customHeight="1">
      <c r="E39" s="537"/>
      <c r="F39" s="537"/>
      <c r="G39" s="537"/>
      <c r="H39" s="537"/>
      <c r="I39" s="537"/>
      <c r="J39" s="5"/>
      <c r="K39" s="3"/>
      <c r="L39" s="66"/>
      <c r="M39" s="3"/>
    </row>
    <row r="40" spans="4:13" ht="18.75" customHeight="1">
      <c r="E40" s="537"/>
      <c r="F40" s="537"/>
      <c r="G40" s="537"/>
      <c r="H40" s="537"/>
      <c r="I40" s="537"/>
      <c r="J40" s="5"/>
      <c r="K40" s="3"/>
      <c r="L40" s="66"/>
      <c r="M40" s="3"/>
    </row>
    <row r="41" spans="4:13" ht="18.75" customHeight="1">
      <c r="E41" s="537"/>
      <c r="F41" s="537"/>
      <c r="G41" s="537"/>
      <c r="H41" s="537"/>
      <c r="I41" s="537"/>
      <c r="J41" s="5"/>
      <c r="K41" s="3"/>
      <c r="L41" s="66"/>
      <c r="M41" s="3"/>
    </row>
    <row r="42" spans="4:13" ht="18.75" customHeight="1">
      <c r="E42" s="537"/>
      <c r="F42" s="537"/>
      <c r="G42" s="537"/>
      <c r="H42" s="537"/>
      <c r="I42" s="537"/>
      <c r="J42" s="5"/>
      <c r="K42" s="3"/>
      <c r="L42" s="66"/>
      <c r="M42" s="3"/>
    </row>
    <row r="43" spans="4:13" ht="18.75" customHeight="1">
      <c r="E43" s="537"/>
      <c r="F43" s="537"/>
      <c r="G43" s="537"/>
      <c r="H43" s="537"/>
      <c r="I43" s="537"/>
      <c r="J43" s="5"/>
      <c r="K43" s="3"/>
      <c r="L43" s="66"/>
      <c r="M43" s="3"/>
    </row>
    <row r="44" spans="4:13" ht="18.75" customHeight="1">
      <c r="E44" s="537"/>
      <c r="F44" s="537"/>
      <c r="G44" s="537"/>
      <c r="H44" s="537"/>
      <c r="I44" s="537"/>
      <c r="J44" s="5"/>
      <c r="K44" s="3"/>
      <c r="L44" s="66"/>
      <c r="M44" s="3"/>
    </row>
    <row r="45" spans="4:13" ht="18.75" customHeight="1">
      <c r="E45" s="537"/>
      <c r="F45" s="537"/>
      <c r="G45" s="537"/>
      <c r="H45" s="537"/>
      <c r="I45" s="537"/>
      <c r="J45" s="5"/>
      <c r="K45" s="3"/>
      <c r="L45" s="66"/>
      <c r="M45" s="3"/>
    </row>
    <row r="46" spans="4:13" ht="18.75" customHeight="1">
      <c r="E46" s="537"/>
      <c r="F46" s="537"/>
      <c r="G46" s="537"/>
      <c r="H46" s="537"/>
      <c r="I46" s="537"/>
      <c r="J46" s="5"/>
      <c r="K46" s="3"/>
      <c r="L46" s="66"/>
      <c r="M46" s="3"/>
    </row>
    <row r="47" spans="4:13" ht="18.75" customHeight="1">
      <c r="G47" s="538"/>
      <c r="H47" s="538"/>
      <c r="I47" s="538"/>
      <c r="J47" s="5"/>
      <c r="K47" s="3"/>
      <c r="L47" s="66"/>
      <c r="M47" s="7"/>
    </row>
    <row r="48" spans="4:13" ht="15.75">
      <c r="D48" s="63"/>
      <c r="E48" s="63"/>
      <c r="F48" s="63"/>
      <c r="G48" s="63"/>
      <c r="H48" s="63"/>
      <c r="I48" s="63"/>
      <c r="J48" s="63"/>
      <c r="K48" s="228"/>
      <c r="L48" s="66"/>
      <c r="M48" s="228"/>
    </row>
    <row r="49" spans="2:14" ht="0.75" customHeight="1">
      <c r="K49" s="230"/>
      <c r="L49" s="230"/>
      <c r="M49" s="230"/>
    </row>
    <row r="50" spans="2:14" hidden="1">
      <c r="K50" s="230"/>
      <c r="L50" s="230"/>
      <c r="M50" s="230"/>
    </row>
    <row r="51" spans="2:14" ht="9" hidden="1" customHeight="1">
      <c r="K51" s="230"/>
      <c r="L51" s="230"/>
      <c r="M51" s="230"/>
    </row>
    <row r="52" spans="2:14">
      <c r="K52" s="230"/>
      <c r="L52" s="230"/>
      <c r="M52" s="230"/>
    </row>
    <row r="53" spans="2:14">
      <c r="N53" s="59"/>
    </row>
    <row r="55" spans="2:14" ht="26.25">
      <c r="B55" s="539">
        <v>15</v>
      </c>
      <c r="C55" s="539"/>
      <c r="D55" s="539"/>
      <c r="E55" s="539"/>
      <c r="F55" s="539"/>
      <c r="G55" s="539"/>
      <c r="H55" s="539"/>
      <c r="I55" s="539"/>
      <c r="J55" s="539"/>
      <c r="K55" s="539"/>
      <c r="L55" s="539"/>
      <c r="M55" s="539"/>
      <c r="N55" s="539"/>
    </row>
  </sheetData>
  <sheetProtection selectLockedCells="1"/>
  <customSheetViews>
    <customSheetView guid="{451A9F1A-63DC-4D06-AFFC-7D352A345948}" scale="60" showPageBreaks="1" printArea="1" hiddenRows="1" view="pageBreakPreview">
      <selection activeCell="D27" sqref="D27:H27"/>
      <pageMargins left="0" right="0.17" top="0" bottom="0" header="0" footer="0"/>
      <printOptions horizontalCentered="1"/>
      <pageSetup paperSize="9" scale="68" orientation="portrait" r:id="rId1"/>
    </customSheetView>
  </customSheetViews>
  <mergeCells count="35">
    <mergeCell ref="D9:H9"/>
    <mergeCell ref="C1:N1"/>
    <mergeCell ref="C2:N2"/>
    <mergeCell ref="C3:N3"/>
    <mergeCell ref="D5:K5"/>
    <mergeCell ref="D8:H8"/>
    <mergeCell ref="E43:I43"/>
    <mergeCell ref="D31:I31"/>
    <mergeCell ref="E33:I33"/>
    <mergeCell ref="E34:I34"/>
    <mergeCell ref="E35:I35"/>
    <mergeCell ref="E36:I36"/>
    <mergeCell ref="E37:I37"/>
    <mergeCell ref="E42:I42"/>
    <mergeCell ref="E40:I40"/>
    <mergeCell ref="E41:I41"/>
    <mergeCell ref="E39:I39"/>
    <mergeCell ref="D14:I14"/>
    <mergeCell ref="D15:I15"/>
    <mergeCell ref="D16:H16"/>
    <mergeCell ref="D13:M13"/>
    <mergeCell ref="E38:I38"/>
    <mergeCell ref="D26:H26"/>
    <mergeCell ref="D30:I30"/>
    <mergeCell ref="D17:H17"/>
    <mergeCell ref="D18:H18"/>
    <mergeCell ref="D21:M21"/>
    <mergeCell ref="D23:I23"/>
    <mergeCell ref="D24:H24"/>
    <mergeCell ref="D25:H25"/>
    <mergeCell ref="E44:I44"/>
    <mergeCell ref="E45:I45"/>
    <mergeCell ref="E46:I46"/>
    <mergeCell ref="G47:I47"/>
    <mergeCell ref="B55:N55"/>
  </mergeCells>
  <printOptions horizontalCentered="1"/>
  <pageMargins left="0" right="0.17" top="0" bottom="0" header="0" footer="0"/>
  <pageSetup paperSize="9" scale="65" orientation="portrait" r:id="rId2"/>
</worksheet>
</file>

<file path=xl/worksheets/sheet12.xml><?xml version="1.0" encoding="utf-8"?>
<worksheet xmlns="http://schemas.openxmlformats.org/spreadsheetml/2006/main" xmlns:r="http://schemas.openxmlformats.org/officeDocument/2006/relationships">
  <dimension ref="B1:T65"/>
  <sheetViews>
    <sheetView rightToLeft="1" view="pageBreakPreview" zoomScale="60" zoomScaleNormal="70" workbookViewId="0">
      <selection activeCell="B14" sqref="B14"/>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1.7109375" style="59" customWidth="1"/>
    <col min="10" max="10" width="2.140625" style="59" customWidth="1"/>
    <col min="11" max="11" width="27" style="59" customWidth="1"/>
    <col min="12" max="12" width="1.71093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6.25" customHeight="1">
      <c r="D5" s="529" t="s">
        <v>193</v>
      </c>
      <c r="E5" s="529"/>
      <c r="F5" s="529"/>
      <c r="G5" s="529"/>
      <c r="H5" s="529"/>
      <c r="I5" s="529"/>
      <c r="J5" s="529"/>
      <c r="K5" s="529"/>
      <c r="L5" s="199"/>
      <c r="N5" s="226"/>
    </row>
    <row r="6" spans="3:20" s="225" customFormat="1" ht="26.25" customHeight="1">
      <c r="D6" s="540" t="s">
        <v>4</v>
      </c>
      <c r="E6" s="540"/>
      <c r="F6" s="540"/>
      <c r="G6" s="540"/>
      <c r="H6" s="540"/>
      <c r="I6" s="540"/>
      <c r="J6" s="540"/>
      <c r="K6" s="540"/>
      <c r="L6" s="540"/>
      <c r="M6" s="540"/>
      <c r="N6" s="540"/>
    </row>
    <row r="7" spans="3:20" s="225" customFormat="1" ht="26.25" customHeight="1">
      <c r="D7" s="160"/>
      <c r="E7" s="160"/>
      <c r="F7" s="160"/>
      <c r="G7" s="160"/>
      <c r="H7" s="160"/>
      <c r="I7" s="160"/>
      <c r="J7" s="160"/>
      <c r="K7" s="160"/>
      <c r="L7" s="199"/>
      <c r="M7" s="161" t="str">
        <f>مفروضات!C26</f>
        <v xml:space="preserve"> (تجديد ارائه شده)</v>
      </c>
      <c r="N7" s="226"/>
    </row>
    <row r="8" spans="3:20" s="225" customFormat="1" ht="18">
      <c r="D8" s="130"/>
      <c r="E8" s="130"/>
      <c r="F8" s="130"/>
      <c r="H8" s="119"/>
      <c r="I8" s="118" t="s">
        <v>2</v>
      </c>
      <c r="J8" s="119"/>
      <c r="K8" s="175" t="str">
        <f>مفروضات!C24</f>
        <v>1391/12/29</v>
      </c>
      <c r="L8" s="151"/>
      <c r="M8" s="175" t="str">
        <f>مفروضات!C25</f>
        <v>1390/12/29</v>
      </c>
      <c r="N8" s="226"/>
    </row>
    <row r="9" spans="3:20" s="225" customFormat="1" ht="15.75">
      <c r="H9" s="133"/>
      <c r="I9" s="132"/>
      <c r="J9" s="133"/>
      <c r="K9" s="132" t="s">
        <v>1</v>
      </c>
      <c r="L9" s="118"/>
      <c r="M9" s="132" t="s">
        <v>1</v>
      </c>
      <c r="N9" s="226"/>
    </row>
    <row r="10" spans="3:20" s="225" customFormat="1" ht="24" customHeight="1">
      <c r="D10" s="526" t="s">
        <v>152</v>
      </c>
      <c r="E10" s="526"/>
      <c r="F10" s="526"/>
      <c r="G10" s="526"/>
      <c r="H10" s="526"/>
      <c r="I10" s="200" t="s">
        <v>197</v>
      </c>
      <c r="J10" s="118"/>
      <c r="K10" s="76">
        <f>K24</f>
        <v>0</v>
      </c>
      <c r="L10" s="118"/>
      <c r="M10" s="76">
        <f>M24</f>
        <v>0</v>
      </c>
      <c r="N10" s="226"/>
    </row>
    <row r="11" spans="3:20" s="225" customFormat="1" ht="21" customHeight="1">
      <c r="D11" s="526" t="s">
        <v>153</v>
      </c>
      <c r="E11" s="526"/>
      <c r="F11" s="526"/>
      <c r="G11" s="526"/>
      <c r="H11" s="526"/>
      <c r="I11" s="200" t="s">
        <v>198</v>
      </c>
      <c r="J11" s="118"/>
      <c r="K11" s="76">
        <f>K35</f>
        <v>0</v>
      </c>
      <c r="L11" s="118"/>
      <c r="M11" s="159">
        <f>M35</f>
        <v>0</v>
      </c>
      <c r="N11" s="226"/>
    </row>
    <row r="12" spans="3:20" s="225" customFormat="1" ht="5.25" customHeight="1">
      <c r="D12" s="201"/>
      <c r="E12" s="130"/>
      <c r="F12" s="130"/>
      <c r="H12" s="118"/>
      <c r="I12" s="202"/>
      <c r="J12" s="118"/>
      <c r="K12" s="158"/>
      <c r="L12" s="118"/>
      <c r="M12" s="159"/>
      <c r="N12" s="226"/>
    </row>
    <row r="13" spans="3:20" s="225" customFormat="1" ht="16.5" thickBot="1">
      <c r="D13" s="118"/>
      <c r="E13" s="118"/>
      <c r="F13" s="118"/>
      <c r="G13" s="118"/>
      <c r="H13" s="118"/>
      <c r="I13" s="118"/>
      <c r="J13" s="118"/>
      <c r="K13" s="78">
        <f>SUM(K10:K12)</f>
        <v>0</v>
      </c>
      <c r="L13" s="118"/>
      <c r="M13" s="78">
        <f>SUM(M10:M12)</f>
        <v>0</v>
      </c>
      <c r="N13" s="226"/>
    </row>
    <row r="14" spans="3:20" ht="7.5" customHeight="1" thickTop="1">
      <c r="D14" s="63"/>
      <c r="E14" s="63"/>
      <c r="F14" s="63"/>
      <c r="G14" s="63"/>
      <c r="H14" s="63"/>
      <c r="I14" s="63"/>
      <c r="J14" s="63"/>
      <c r="K14" s="70"/>
      <c r="L14" s="63"/>
      <c r="M14" s="70"/>
    </row>
    <row r="15" spans="3:20" ht="20.25">
      <c r="D15" s="527" t="s">
        <v>194</v>
      </c>
      <c r="E15" s="527"/>
      <c r="F15" s="527"/>
      <c r="G15" s="527"/>
      <c r="H15" s="527"/>
      <c r="I15" s="527"/>
      <c r="J15" s="527"/>
      <c r="K15" s="527"/>
      <c r="L15" s="527"/>
      <c r="M15" s="527"/>
      <c r="N15" s="59"/>
    </row>
    <row r="16" spans="3:20" ht="21" customHeight="1">
      <c r="D16" s="523"/>
      <c r="E16" s="523"/>
      <c r="F16" s="523"/>
      <c r="G16" s="523"/>
      <c r="H16" s="523"/>
      <c r="I16" s="523"/>
      <c r="J16" s="63"/>
      <c r="K16" s="64" t="str">
        <f>مفروضات!C24</f>
        <v>1391/12/29</v>
      </c>
      <c r="L16" s="65"/>
      <c r="M16" s="64" t="str">
        <f>مفروضات!C25</f>
        <v>1390/12/29</v>
      </c>
      <c r="N16" s="59"/>
    </row>
    <row r="17" spans="4:13" s="59" customFormat="1" ht="18" customHeight="1">
      <c r="D17" s="523"/>
      <c r="E17" s="523"/>
      <c r="F17" s="523"/>
      <c r="G17" s="523"/>
      <c r="H17" s="523"/>
      <c r="I17" s="523"/>
      <c r="J17" s="63"/>
      <c r="K17" s="67" t="s">
        <v>1</v>
      </c>
      <c r="L17" s="66"/>
      <c r="M17" s="67" t="s">
        <v>1</v>
      </c>
    </row>
    <row r="18" spans="4:13" s="59" customFormat="1" ht="18">
      <c r="D18" s="522" t="s">
        <v>167</v>
      </c>
      <c r="E18" s="522"/>
      <c r="F18" s="522"/>
      <c r="G18" s="522"/>
      <c r="H18" s="522"/>
      <c r="I18" s="198" t="s">
        <v>334</v>
      </c>
      <c r="J18" s="63"/>
      <c r="K18" s="71"/>
      <c r="L18" s="72"/>
      <c r="M18" s="71"/>
    </row>
    <row r="19" spans="4:13" s="59" customFormat="1" ht="18">
      <c r="D19" s="522" t="s">
        <v>170</v>
      </c>
      <c r="E19" s="522"/>
      <c r="F19" s="522"/>
      <c r="G19" s="522"/>
      <c r="H19" s="522"/>
      <c r="I19" s="198" t="s">
        <v>335</v>
      </c>
      <c r="J19" s="63"/>
      <c r="K19" s="68"/>
      <c r="L19" s="72"/>
      <c r="M19" s="68"/>
    </row>
    <row r="20" spans="4:13" s="59" customFormat="1" ht="18">
      <c r="D20" s="522" t="s">
        <v>171</v>
      </c>
      <c r="E20" s="522"/>
      <c r="F20" s="522"/>
      <c r="G20" s="522"/>
      <c r="H20" s="522"/>
      <c r="I20" s="75"/>
      <c r="J20" s="63"/>
      <c r="K20" s="68"/>
      <c r="L20" s="72"/>
      <c r="M20" s="68"/>
    </row>
    <row r="21" spans="4:13" s="59" customFormat="1" ht="18">
      <c r="D21" s="522" t="s">
        <v>172</v>
      </c>
      <c r="E21" s="522"/>
      <c r="F21" s="522"/>
      <c r="G21" s="522"/>
      <c r="H21" s="522"/>
      <c r="I21" s="75"/>
      <c r="J21" s="63"/>
      <c r="K21" s="68"/>
      <c r="L21" s="72"/>
      <c r="M21" s="68"/>
    </row>
    <row r="22" spans="4:13" s="59" customFormat="1" ht="18">
      <c r="D22" s="522" t="s">
        <v>173</v>
      </c>
      <c r="E22" s="522"/>
      <c r="F22" s="522"/>
      <c r="G22" s="522"/>
      <c r="H22" s="522"/>
      <c r="I22" s="75"/>
      <c r="J22" s="63"/>
      <c r="K22" s="68"/>
      <c r="L22" s="72"/>
      <c r="M22" s="68"/>
    </row>
    <row r="23" spans="4:13" s="59" customFormat="1" ht="18">
      <c r="D23" s="522" t="s">
        <v>196</v>
      </c>
      <c r="E23" s="522"/>
      <c r="F23" s="522"/>
      <c r="G23" s="522"/>
      <c r="H23" s="522"/>
      <c r="I23" s="198"/>
      <c r="J23" s="63"/>
      <c r="K23" s="6"/>
      <c r="L23" s="72"/>
      <c r="M23" s="6"/>
    </row>
    <row r="24" spans="4:13" s="59" customFormat="1" ht="21" customHeight="1" thickBot="1">
      <c r="D24" s="63"/>
      <c r="E24" s="63"/>
      <c r="F24" s="63"/>
      <c r="G24" s="63"/>
      <c r="H24" s="63"/>
      <c r="I24" s="63"/>
      <c r="J24" s="63"/>
      <c r="K24" s="69">
        <f>SUM(K18:K23)</f>
        <v>0</v>
      </c>
      <c r="L24" s="63"/>
      <c r="M24" s="69">
        <f>SUM(M18:M23)</f>
        <v>0</v>
      </c>
    </row>
    <row r="25" spans="4:13" s="59" customFormat="1" ht="6" customHeight="1" thickTop="1">
      <c r="D25" s="63"/>
      <c r="E25" s="63"/>
      <c r="F25" s="63"/>
      <c r="G25" s="63"/>
      <c r="H25" s="63"/>
      <c r="I25" s="63"/>
      <c r="J25" s="63"/>
      <c r="K25" s="70"/>
      <c r="L25" s="63"/>
      <c r="M25" s="70"/>
    </row>
    <row r="26" spans="4:13" s="59" customFormat="1" ht="20.25">
      <c r="D26" s="527" t="s">
        <v>195</v>
      </c>
      <c r="E26" s="527"/>
      <c r="F26" s="527"/>
      <c r="G26" s="527"/>
      <c r="H26" s="527"/>
      <c r="I26" s="527"/>
      <c r="J26" s="527"/>
      <c r="K26" s="527"/>
      <c r="L26" s="527"/>
      <c r="M26" s="527"/>
    </row>
    <row r="27" spans="4:13" s="59" customFormat="1" ht="21" customHeight="1">
      <c r="D27" s="33"/>
      <c r="E27" s="33"/>
      <c r="F27" s="33"/>
      <c r="G27" s="33"/>
      <c r="H27" s="33"/>
      <c r="I27" s="33"/>
      <c r="J27" s="33"/>
      <c r="K27" s="81" t="str">
        <f>K16</f>
        <v>1391/12/29</v>
      </c>
      <c r="L27" s="73"/>
      <c r="M27" s="74" t="str">
        <f>M16</f>
        <v>1390/12/29</v>
      </c>
    </row>
    <row r="28" spans="4:13" s="59" customFormat="1" ht="18.75" customHeight="1">
      <c r="D28" s="523"/>
      <c r="E28" s="523"/>
      <c r="F28" s="523"/>
      <c r="G28" s="523"/>
      <c r="H28" s="523"/>
      <c r="I28" s="523"/>
      <c r="J28" s="33"/>
      <c r="K28" s="67" t="s">
        <v>1</v>
      </c>
      <c r="L28" s="66"/>
      <c r="M28" s="67" t="s">
        <v>1</v>
      </c>
    </row>
    <row r="29" spans="4:13" s="59" customFormat="1" ht="18">
      <c r="D29" s="522" t="s">
        <v>167</v>
      </c>
      <c r="E29" s="522"/>
      <c r="F29" s="522"/>
      <c r="G29" s="522"/>
      <c r="H29" s="522"/>
      <c r="I29" s="198" t="s">
        <v>334</v>
      </c>
      <c r="J29" s="63"/>
      <c r="K29" s="68"/>
      <c r="L29" s="63"/>
      <c r="M29" s="68"/>
    </row>
    <row r="30" spans="4:13" s="59" customFormat="1" ht="18">
      <c r="D30" s="522" t="s">
        <v>170</v>
      </c>
      <c r="E30" s="522"/>
      <c r="F30" s="522"/>
      <c r="G30" s="522"/>
      <c r="H30" s="522"/>
      <c r="I30" s="198" t="s">
        <v>335</v>
      </c>
      <c r="J30" s="63"/>
      <c r="K30" s="68"/>
      <c r="L30" s="63"/>
      <c r="M30" s="68"/>
    </row>
    <row r="31" spans="4:13" s="59" customFormat="1" ht="18">
      <c r="D31" s="522" t="s">
        <v>171</v>
      </c>
      <c r="E31" s="522"/>
      <c r="F31" s="522"/>
      <c r="G31" s="522"/>
      <c r="H31" s="522"/>
      <c r="I31" s="75"/>
      <c r="J31" s="63"/>
      <c r="K31" s="68"/>
      <c r="L31" s="63"/>
      <c r="M31" s="68"/>
    </row>
    <row r="32" spans="4:13" s="59" customFormat="1" ht="18">
      <c r="D32" s="522" t="s">
        <v>172</v>
      </c>
      <c r="E32" s="522"/>
      <c r="F32" s="522"/>
      <c r="G32" s="522"/>
      <c r="H32" s="522"/>
      <c r="I32" s="75"/>
      <c r="J32" s="63"/>
      <c r="K32" s="68"/>
      <c r="L32" s="63"/>
      <c r="M32" s="68"/>
    </row>
    <row r="33" spans="4:14" ht="18">
      <c r="D33" s="522" t="s">
        <v>173</v>
      </c>
      <c r="E33" s="522"/>
      <c r="F33" s="522"/>
      <c r="G33" s="522"/>
      <c r="H33" s="522"/>
      <c r="I33" s="75"/>
      <c r="J33" s="63"/>
      <c r="K33" s="68"/>
      <c r="L33" s="63"/>
      <c r="M33" s="68"/>
      <c r="N33" s="59"/>
    </row>
    <row r="34" spans="4:14" ht="18">
      <c r="D34" s="522" t="s">
        <v>196</v>
      </c>
      <c r="E34" s="522"/>
      <c r="F34" s="522"/>
      <c r="G34" s="522"/>
      <c r="H34" s="522"/>
      <c r="I34" s="198"/>
      <c r="J34" s="63"/>
      <c r="K34" s="6"/>
      <c r="L34" s="63"/>
      <c r="M34" s="6"/>
      <c r="N34" s="59"/>
    </row>
    <row r="35" spans="4:14" ht="16.5" thickBot="1">
      <c r="D35" s="63"/>
      <c r="E35" s="63"/>
      <c r="F35" s="63"/>
      <c r="G35" s="63"/>
      <c r="H35" s="63"/>
      <c r="I35" s="63"/>
      <c r="J35" s="63"/>
      <c r="K35" s="69">
        <f>SUM(K29:K34)</f>
        <v>0</v>
      </c>
      <c r="L35" s="63"/>
      <c r="M35" s="69">
        <f>SUM(M29:M34)</f>
        <v>0</v>
      </c>
      <c r="N35" s="59"/>
    </row>
    <row r="36" spans="4:14" ht="7.5" customHeight="1" thickTop="1">
      <c r="D36" s="63"/>
      <c r="E36" s="63"/>
      <c r="F36" s="63"/>
      <c r="G36" s="63"/>
      <c r="H36" s="63"/>
      <c r="I36" s="63"/>
      <c r="J36" s="63"/>
      <c r="K36" s="70"/>
      <c r="L36" s="63"/>
      <c r="M36" s="70"/>
      <c r="N36" s="59"/>
    </row>
    <row r="37" spans="4:14" ht="3" customHeight="1">
      <c r="D37" s="61"/>
      <c r="E37" s="61"/>
      <c r="F37" s="61"/>
      <c r="G37" s="61"/>
      <c r="H37" s="61"/>
      <c r="I37" s="61"/>
      <c r="J37" s="61"/>
      <c r="K37" s="61"/>
      <c r="L37" s="61"/>
      <c r="M37" s="61"/>
    </row>
    <row r="38" spans="4:14" ht="27.75" customHeight="1">
      <c r="D38" s="528" t="s">
        <v>336</v>
      </c>
      <c r="E38" s="528"/>
      <c r="F38" s="528"/>
      <c r="G38" s="528"/>
      <c r="H38" s="528"/>
      <c r="I38" s="528"/>
      <c r="J38" s="37"/>
      <c r="K38" s="37"/>
      <c r="L38" s="37"/>
      <c r="M38" s="37"/>
    </row>
    <row r="39" spans="4:14" ht="18">
      <c r="D39" s="525"/>
      <c r="E39" s="525"/>
      <c r="F39" s="525"/>
      <c r="G39" s="525"/>
      <c r="H39" s="525"/>
      <c r="I39" s="525"/>
      <c r="J39" s="63"/>
      <c r="K39" s="81" t="str">
        <f>مفروضات!C24</f>
        <v>1391/12/29</v>
      </c>
      <c r="L39" s="73"/>
      <c r="M39" s="74" t="str">
        <f>مفروضات!C25</f>
        <v>1390/12/29</v>
      </c>
    </row>
    <row r="40" spans="4:14" ht="18.75" customHeight="1">
      <c r="D40" s="79"/>
      <c r="E40" s="79"/>
      <c r="F40" s="79"/>
      <c r="G40" s="79"/>
      <c r="H40" s="79"/>
      <c r="I40" s="79"/>
      <c r="J40" s="63"/>
      <c r="K40" s="67" t="s">
        <v>1</v>
      </c>
      <c r="L40" s="66"/>
      <c r="M40" s="67" t="s">
        <v>1</v>
      </c>
    </row>
    <row r="41" spans="4:14" ht="18">
      <c r="E41" s="521" t="s">
        <v>337</v>
      </c>
      <c r="F41" s="521"/>
      <c r="G41" s="521"/>
      <c r="H41" s="521"/>
      <c r="I41" s="41"/>
      <c r="J41" s="79"/>
      <c r="K41" s="3"/>
      <c r="L41" s="66"/>
      <c r="M41" s="3"/>
    </row>
    <row r="42" spans="4:14" ht="18">
      <c r="E42" s="521" t="s">
        <v>338</v>
      </c>
      <c r="F42" s="521"/>
      <c r="G42" s="521"/>
      <c r="H42" s="521"/>
      <c r="I42" s="41"/>
      <c r="J42" s="79"/>
      <c r="K42" s="3"/>
      <c r="L42" s="66"/>
      <c r="M42" s="3"/>
    </row>
    <row r="43" spans="4:14" ht="18">
      <c r="E43" s="521" t="s">
        <v>339</v>
      </c>
      <c r="F43" s="521"/>
      <c r="G43" s="521"/>
      <c r="H43" s="521"/>
      <c r="I43" s="41"/>
      <c r="J43" s="79"/>
      <c r="K43" s="3"/>
      <c r="L43" s="66"/>
      <c r="M43" s="3"/>
    </row>
    <row r="44" spans="4:14" ht="18">
      <c r="E44" s="521" t="s">
        <v>340</v>
      </c>
      <c r="F44" s="521"/>
      <c r="G44" s="521"/>
      <c r="H44" s="521"/>
      <c r="I44" s="41"/>
      <c r="J44" s="5"/>
      <c r="K44" s="3"/>
      <c r="L44" s="66"/>
      <c r="M44" s="3"/>
    </row>
    <row r="45" spans="4:14" ht="18.75" customHeight="1" thickBot="1">
      <c r="E45" s="521"/>
      <c r="F45" s="521"/>
      <c r="G45" s="521"/>
      <c r="H45" s="521"/>
      <c r="I45" s="41"/>
      <c r="J45" s="5"/>
      <c r="K45" s="46">
        <f>SUM(K41:K44)</f>
        <v>0</v>
      </c>
      <c r="L45" s="66"/>
      <c r="M45" s="46">
        <f>SUM(M41:M44)</f>
        <v>0</v>
      </c>
    </row>
    <row r="46" spans="4:14" ht="21" thickTop="1">
      <c r="D46" s="528" t="s">
        <v>341</v>
      </c>
      <c r="E46" s="528"/>
      <c r="F46" s="528"/>
      <c r="G46" s="528"/>
      <c r="H46" s="528"/>
      <c r="I46" s="528"/>
      <c r="J46" s="5"/>
      <c r="K46" s="3"/>
      <c r="L46" s="66"/>
      <c r="M46" s="3"/>
    </row>
    <row r="47" spans="4:14" ht="18.75" customHeight="1">
      <c r="E47" s="41"/>
      <c r="F47" s="41"/>
      <c r="G47" s="41"/>
      <c r="H47" s="41"/>
      <c r="I47" s="41"/>
      <c r="J47" s="5"/>
      <c r="K47" s="81" t="str">
        <f>مفروضات!C24</f>
        <v>1391/12/29</v>
      </c>
      <c r="L47" s="73"/>
      <c r="M47" s="74" t="str">
        <f>مفروضات!C25</f>
        <v>1390/12/29</v>
      </c>
    </row>
    <row r="48" spans="4:14" ht="18.75" customHeight="1">
      <c r="E48" s="41"/>
      <c r="F48" s="41"/>
      <c r="G48" s="41"/>
      <c r="H48" s="41"/>
      <c r="I48" s="41"/>
      <c r="J48" s="5"/>
      <c r="K48" s="67" t="s">
        <v>1</v>
      </c>
      <c r="L48" s="66"/>
      <c r="M48" s="67" t="s">
        <v>1</v>
      </c>
    </row>
    <row r="49" spans="2:14" ht="18">
      <c r="E49" s="521" t="s">
        <v>7</v>
      </c>
      <c r="F49" s="521"/>
      <c r="G49" s="521"/>
      <c r="H49" s="521"/>
      <c r="I49" s="41"/>
      <c r="J49" s="5"/>
      <c r="K49" s="3"/>
      <c r="L49" s="66"/>
      <c r="M49" s="3"/>
    </row>
    <row r="50" spans="2:14" ht="18">
      <c r="E50" s="521" t="s">
        <v>342</v>
      </c>
      <c r="F50" s="521"/>
      <c r="G50" s="521"/>
      <c r="H50" s="521"/>
      <c r="I50" s="41"/>
      <c r="J50" s="5"/>
      <c r="K50" s="3"/>
      <c r="L50" s="66"/>
      <c r="M50" s="3"/>
    </row>
    <row r="51" spans="2:14" ht="18">
      <c r="E51" s="521" t="s">
        <v>6</v>
      </c>
      <c r="F51" s="521"/>
      <c r="G51" s="521"/>
      <c r="H51" s="521"/>
      <c r="I51" s="41"/>
      <c r="J51" s="5"/>
      <c r="K51" s="3"/>
      <c r="L51" s="66"/>
      <c r="M51" s="3"/>
    </row>
    <row r="52" spans="2:14" ht="18">
      <c r="E52" s="521" t="s">
        <v>343</v>
      </c>
      <c r="F52" s="521"/>
      <c r="G52" s="521"/>
      <c r="H52" s="521"/>
      <c r="I52" s="41"/>
      <c r="J52" s="5"/>
      <c r="K52" s="3"/>
      <c r="L52" s="66"/>
      <c r="M52" s="3"/>
    </row>
    <row r="53" spans="2:14" ht="18">
      <c r="E53" s="521" t="s">
        <v>344</v>
      </c>
      <c r="F53" s="521"/>
      <c r="G53" s="521"/>
      <c r="H53" s="521"/>
      <c r="I53" s="41"/>
      <c r="J53" s="5"/>
      <c r="K53" s="3"/>
      <c r="L53" s="66"/>
      <c r="M53" s="3"/>
    </row>
    <row r="54" spans="2:14" ht="18">
      <c r="E54" s="521" t="s">
        <v>345</v>
      </c>
      <c r="F54" s="521"/>
      <c r="G54" s="521"/>
      <c r="H54" s="521"/>
      <c r="I54" s="41"/>
      <c r="J54" s="5"/>
      <c r="K54" s="3"/>
      <c r="L54" s="66"/>
      <c r="M54" s="3"/>
    </row>
    <row r="55" spans="2:14" ht="18.75" thickBot="1">
      <c r="E55" s="542"/>
      <c r="F55" s="542"/>
      <c r="G55" s="542"/>
      <c r="H55" s="542"/>
      <c r="I55" s="45"/>
      <c r="J55" s="5"/>
      <c r="K55" s="46">
        <f>SUM(K49:K54)</f>
        <v>0</v>
      </c>
      <c r="L55" s="66"/>
      <c r="M55" s="47">
        <f>SUM(M49:M54)</f>
        <v>0</v>
      </c>
    </row>
    <row r="56" spans="2:14" ht="16.5" thickTop="1">
      <c r="D56" s="63"/>
      <c r="E56" s="63"/>
      <c r="F56" s="63"/>
      <c r="G56" s="63"/>
      <c r="H56" s="63"/>
      <c r="I56" s="63"/>
      <c r="J56" s="63"/>
      <c r="K56" s="228"/>
      <c r="L56" s="66"/>
      <c r="M56" s="228"/>
    </row>
    <row r="57" spans="2:14" ht="0.75" customHeight="1"/>
    <row r="58" spans="2:14" hidden="1"/>
    <row r="59" spans="2:14" ht="9" hidden="1" customHeight="1"/>
    <row r="61" spans="2:14" ht="20.25">
      <c r="D61" s="541"/>
      <c r="E61" s="541"/>
      <c r="F61" s="541"/>
      <c r="G61" s="541"/>
      <c r="H61" s="541"/>
      <c r="I61" s="541"/>
      <c r="J61" s="541"/>
      <c r="K61" s="541"/>
      <c r="L61" s="541"/>
      <c r="M61" s="541"/>
      <c r="N61" s="541"/>
    </row>
    <row r="62" spans="2:14" ht="20.25">
      <c r="D62" s="541" t="s">
        <v>8</v>
      </c>
      <c r="E62" s="541"/>
      <c r="F62" s="541"/>
      <c r="G62" s="541"/>
      <c r="H62" s="541"/>
      <c r="I62" s="541"/>
      <c r="J62" s="541"/>
      <c r="K62" s="541"/>
      <c r="L62" s="541"/>
      <c r="M62" s="541"/>
      <c r="N62" s="541"/>
    </row>
    <row r="63" spans="2:14" ht="20.25">
      <c r="D63" s="541"/>
      <c r="E63" s="541"/>
      <c r="F63" s="541"/>
      <c r="G63" s="541"/>
      <c r="H63" s="541"/>
      <c r="I63" s="541"/>
      <c r="J63" s="541"/>
      <c r="K63" s="541"/>
      <c r="L63" s="541"/>
      <c r="M63" s="541"/>
      <c r="N63" s="541"/>
    </row>
    <row r="64" spans="2:14" ht="23.25">
      <c r="B64" s="524">
        <v>15</v>
      </c>
      <c r="C64" s="524"/>
      <c r="D64" s="524"/>
      <c r="E64" s="524"/>
      <c r="F64" s="524"/>
      <c r="G64" s="524"/>
      <c r="H64" s="524"/>
      <c r="I64" s="524"/>
      <c r="J64" s="524"/>
      <c r="K64" s="524"/>
      <c r="L64" s="524"/>
      <c r="M64" s="524"/>
      <c r="N64" s="524"/>
    </row>
    <row r="65" spans="2:14" ht="26.25">
      <c r="B65" s="539"/>
      <c r="C65" s="539"/>
      <c r="D65" s="539"/>
      <c r="E65" s="539"/>
      <c r="F65" s="539"/>
      <c r="G65" s="539"/>
      <c r="H65" s="539"/>
      <c r="I65" s="539"/>
      <c r="J65" s="539"/>
      <c r="K65" s="539"/>
      <c r="L65" s="539"/>
      <c r="M65" s="539"/>
      <c r="N65" s="539"/>
    </row>
  </sheetData>
  <sheetProtection selectLockedCells="1"/>
  <customSheetViews>
    <customSheetView guid="{451A9F1A-63DC-4D06-AFFC-7D352A345948}" scale="60" showPageBreaks="1" printArea="1" hiddenRows="1" view="pageBreakPreview">
      <selection activeCell="D20" sqref="D20:H20"/>
      <pageMargins left="0" right="0.17" top="0" bottom="0" header="0" footer="0"/>
      <printOptions horizontalCentered="1"/>
      <pageSetup paperSize="9" scale="63" orientation="portrait" r:id="rId1"/>
    </customSheetView>
  </customSheetViews>
  <mergeCells count="44">
    <mergeCell ref="D31:H31"/>
    <mergeCell ref="D32:H32"/>
    <mergeCell ref="D33:H33"/>
    <mergeCell ref="D21:H21"/>
    <mergeCell ref="E52:H52"/>
    <mergeCell ref="E51:H51"/>
    <mergeCell ref="E45:H45"/>
    <mergeCell ref="D23:H23"/>
    <mergeCell ref="D26:M26"/>
    <mergeCell ref="E50:H50"/>
    <mergeCell ref="E49:H49"/>
    <mergeCell ref="E44:H44"/>
    <mergeCell ref="E43:H43"/>
    <mergeCell ref="E42:H42"/>
    <mergeCell ref="D46:I46"/>
    <mergeCell ref="D22:H22"/>
    <mergeCell ref="B65:N65"/>
    <mergeCell ref="D34:H34"/>
    <mergeCell ref="D38:I38"/>
    <mergeCell ref="D39:I39"/>
    <mergeCell ref="E41:H41"/>
    <mergeCell ref="B64:N64"/>
    <mergeCell ref="D61:N61"/>
    <mergeCell ref="D62:N62"/>
    <mergeCell ref="E55:H55"/>
    <mergeCell ref="E54:H54"/>
    <mergeCell ref="E53:H53"/>
    <mergeCell ref="D63:N63"/>
    <mergeCell ref="D28:I28"/>
    <mergeCell ref="D29:H29"/>
    <mergeCell ref="D30:H30"/>
    <mergeCell ref="D20:H20"/>
    <mergeCell ref="C1:N1"/>
    <mergeCell ref="C2:N2"/>
    <mergeCell ref="C3:N3"/>
    <mergeCell ref="D5:K5"/>
    <mergeCell ref="D10:H10"/>
    <mergeCell ref="D16:I16"/>
    <mergeCell ref="D11:H11"/>
    <mergeCell ref="D15:M15"/>
    <mergeCell ref="D18:H18"/>
    <mergeCell ref="D19:H19"/>
    <mergeCell ref="D6:N6"/>
    <mergeCell ref="D17:I17"/>
  </mergeCells>
  <printOptions horizontalCentered="1"/>
  <pageMargins left="0" right="0.15748031496062992" top="0" bottom="0" header="0" footer="0"/>
  <pageSetup paperSize="9" scale="63" orientation="portrait" r:id="rId2"/>
</worksheet>
</file>

<file path=xl/worksheets/sheet13.xml><?xml version="1.0" encoding="utf-8"?>
<worksheet xmlns="http://schemas.openxmlformats.org/spreadsheetml/2006/main" xmlns:r="http://schemas.openxmlformats.org/officeDocument/2006/relationships">
  <dimension ref="B1:T71"/>
  <sheetViews>
    <sheetView rightToLeft="1" view="pageBreakPreview" topLeftCell="A34" zoomScale="70" zoomScaleNormal="70" zoomScaleSheetLayoutView="70" workbookViewId="0">
      <selection activeCell="K19" sqref="K19"/>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34" style="59" customWidth="1"/>
    <col min="6" max="6" width="1.140625" style="59" customWidth="1"/>
    <col min="7" max="7" width="18.85546875" style="59" customWidth="1"/>
    <col min="8" max="8" width="1.7109375" style="59" customWidth="1"/>
    <col min="9" max="9" width="11.7109375" style="59" customWidth="1"/>
    <col min="10" max="10" width="1.140625" style="59" customWidth="1"/>
    <col min="11" max="11" width="27" style="216" customWidth="1"/>
    <col min="12" max="12" width="1" style="216" customWidth="1"/>
    <col min="13" max="13" width="24.85546875" style="216" customWidth="1"/>
    <col min="14" max="14" width="1.28515625" style="60" customWidth="1"/>
    <col min="15" max="15" width="0.140625"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501"/>
      <c r="P1" s="501"/>
      <c r="Q1" s="501"/>
      <c r="R1" s="501"/>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501"/>
      <c r="P2" s="501"/>
      <c r="Q2" s="501"/>
      <c r="R2" s="501"/>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501"/>
      <c r="P3" s="501"/>
      <c r="Q3" s="501"/>
      <c r="R3" s="501"/>
      <c r="S3" s="116"/>
      <c r="T3" s="116"/>
    </row>
    <row r="4" spans="3:20" s="225" customFormat="1" ht="9.75" customHeight="1">
      <c r="C4" s="115"/>
      <c r="D4" s="115"/>
      <c r="E4" s="115"/>
      <c r="F4" s="115"/>
      <c r="G4" s="115"/>
      <c r="H4" s="115"/>
      <c r="I4" s="115"/>
      <c r="J4" s="115"/>
      <c r="K4" s="421"/>
      <c r="L4" s="421"/>
      <c r="M4" s="421"/>
      <c r="N4" s="115"/>
      <c r="O4" s="116"/>
      <c r="P4" s="116"/>
      <c r="Q4" s="116"/>
      <c r="R4" s="116"/>
      <c r="S4" s="116"/>
      <c r="T4" s="116"/>
    </row>
    <row r="5" spans="3:20" s="225" customFormat="1" ht="23.25">
      <c r="D5" s="529" t="s">
        <v>200</v>
      </c>
      <c r="E5" s="529"/>
      <c r="F5" s="529"/>
      <c r="G5" s="529"/>
      <c r="H5" s="529"/>
      <c r="I5" s="529"/>
      <c r="J5" s="529"/>
      <c r="K5" s="529"/>
      <c r="L5" s="252"/>
      <c r="M5" s="364"/>
      <c r="N5" s="226"/>
    </row>
    <row r="6" spans="3:20" s="225" customFormat="1" ht="26.25" customHeight="1">
      <c r="D6" s="160"/>
      <c r="E6" s="160"/>
      <c r="F6" s="160"/>
      <c r="G6" s="160"/>
      <c r="H6" s="160"/>
      <c r="I6" s="160"/>
      <c r="J6" s="160"/>
      <c r="K6" s="251"/>
      <c r="L6" s="252"/>
      <c r="M6" s="253" t="str">
        <f>مفروضات!C26</f>
        <v xml:space="preserve"> (تجديد ارائه شده)</v>
      </c>
      <c r="N6" s="226"/>
    </row>
    <row r="7" spans="3:20" s="225" customFormat="1" ht="18">
      <c r="D7" s="130"/>
      <c r="E7" s="130"/>
      <c r="F7" s="130"/>
      <c r="H7" s="119"/>
      <c r="I7" s="118" t="s">
        <v>2</v>
      </c>
      <c r="J7" s="119"/>
      <c r="K7" s="254" t="str">
        <f>مفروضات!C24</f>
        <v>1391/12/29</v>
      </c>
      <c r="L7" s="157"/>
      <c r="M7" s="254" t="str">
        <f>مفروضات!C25</f>
        <v>1390/12/29</v>
      </c>
      <c r="N7" s="226"/>
    </row>
    <row r="8" spans="3:20" s="225" customFormat="1" ht="15.75">
      <c r="H8" s="133"/>
      <c r="I8" s="132"/>
      <c r="J8" s="133"/>
      <c r="K8" s="255" t="s">
        <v>1</v>
      </c>
      <c r="L8" s="256"/>
      <c r="M8" s="255" t="s">
        <v>1</v>
      </c>
      <c r="N8" s="226"/>
    </row>
    <row r="9" spans="3:20" s="225" customFormat="1" ht="24" customHeight="1">
      <c r="D9" s="526" t="s">
        <v>152</v>
      </c>
      <c r="E9" s="526"/>
      <c r="F9" s="526"/>
      <c r="G9" s="526"/>
      <c r="H9" s="526"/>
      <c r="I9" s="200" t="s">
        <v>201</v>
      </c>
      <c r="J9" s="118"/>
      <c r="K9" s="189">
        <f>K19</f>
        <v>0</v>
      </c>
      <c r="L9" s="256"/>
      <c r="M9" s="189">
        <f>M19</f>
        <v>0</v>
      </c>
      <c r="N9" s="226"/>
    </row>
    <row r="10" spans="3:20" s="225" customFormat="1" ht="21" customHeight="1">
      <c r="D10" s="526" t="s">
        <v>153</v>
      </c>
      <c r="E10" s="526"/>
      <c r="F10" s="526"/>
      <c r="G10" s="526"/>
      <c r="H10" s="526"/>
      <c r="I10" s="200" t="s">
        <v>202</v>
      </c>
      <c r="J10" s="118"/>
      <c r="K10" s="189">
        <f>K26</f>
        <v>0</v>
      </c>
      <c r="L10" s="256"/>
      <c r="M10" s="257">
        <f>M26</f>
        <v>0</v>
      </c>
      <c r="N10" s="226"/>
    </row>
    <row r="11" spans="3:20" s="225" customFormat="1" ht="5.25" customHeight="1">
      <c r="D11" s="201"/>
      <c r="E11" s="130"/>
      <c r="F11" s="130"/>
      <c r="H11" s="118"/>
      <c r="I11" s="202"/>
      <c r="J11" s="118"/>
      <c r="K11" s="258"/>
      <c r="L11" s="256"/>
      <c r="M11" s="257"/>
      <c r="N11" s="226"/>
    </row>
    <row r="12" spans="3:20" s="225" customFormat="1" ht="16.5" thickBot="1">
      <c r="D12" s="118"/>
      <c r="E12" s="118"/>
      <c r="F12" s="118"/>
      <c r="G12" s="118"/>
      <c r="H12" s="118"/>
      <c r="I12" s="118"/>
      <c r="J12" s="118"/>
      <c r="K12" s="192">
        <f>SUM(K9:K11)</f>
        <v>0</v>
      </c>
      <c r="L12" s="256"/>
      <c r="M12" s="192">
        <f>SUM(M9:M11)</f>
        <v>0</v>
      </c>
      <c r="N12" s="226"/>
    </row>
    <row r="13" spans="3:20" s="225" customFormat="1" ht="7.5" customHeight="1" thickTop="1">
      <c r="D13" s="118"/>
      <c r="E13" s="118"/>
      <c r="F13" s="118"/>
      <c r="G13" s="118"/>
      <c r="H13" s="118"/>
      <c r="I13" s="118"/>
      <c r="J13" s="118"/>
      <c r="K13" s="336"/>
      <c r="L13" s="256"/>
      <c r="M13" s="336"/>
      <c r="N13" s="226"/>
    </row>
    <row r="14" spans="3:20" ht="20.25">
      <c r="D14" s="527" t="s">
        <v>203</v>
      </c>
      <c r="E14" s="527"/>
      <c r="F14" s="527"/>
      <c r="G14" s="527"/>
      <c r="H14" s="527"/>
      <c r="I14" s="527"/>
      <c r="J14" s="527"/>
      <c r="K14" s="527"/>
      <c r="L14" s="527"/>
      <c r="M14" s="527"/>
      <c r="N14" s="59"/>
    </row>
    <row r="15" spans="3:20" ht="21" customHeight="1">
      <c r="D15" s="523"/>
      <c r="E15" s="523"/>
      <c r="F15" s="523"/>
      <c r="G15" s="523"/>
      <c r="H15" s="523"/>
      <c r="I15" s="523"/>
      <c r="J15" s="63"/>
      <c r="K15" s="231" t="str">
        <f>مفروضات!C24</f>
        <v>1391/12/29</v>
      </c>
      <c r="L15" s="77"/>
      <c r="M15" s="231" t="str">
        <f>مفروضات!C25</f>
        <v>1390/12/29</v>
      </c>
      <c r="N15" s="59"/>
    </row>
    <row r="16" spans="3:20" ht="18" customHeight="1">
      <c r="D16" s="523"/>
      <c r="E16" s="523"/>
      <c r="F16" s="523"/>
      <c r="G16" s="523"/>
      <c r="H16" s="523"/>
      <c r="I16" s="523"/>
      <c r="J16" s="63"/>
      <c r="K16" s="232" t="s">
        <v>1</v>
      </c>
      <c r="L16" s="203"/>
      <c r="M16" s="232" t="s">
        <v>1</v>
      </c>
      <c r="N16" s="59"/>
    </row>
    <row r="17" spans="4:14" ht="18">
      <c r="D17" s="522" t="s">
        <v>199</v>
      </c>
      <c r="E17" s="522"/>
      <c r="F17" s="522"/>
      <c r="G17" s="522"/>
      <c r="H17" s="522"/>
      <c r="I17" s="75"/>
      <c r="J17" s="63"/>
      <c r="K17" s="235"/>
      <c r="L17" s="233"/>
      <c r="M17" s="235"/>
      <c r="N17" s="59"/>
    </row>
    <row r="18" spans="4:14" ht="18">
      <c r="D18" s="522" t="s">
        <v>205</v>
      </c>
      <c r="E18" s="522"/>
      <c r="F18" s="522"/>
      <c r="G18" s="522"/>
      <c r="H18" s="522"/>
      <c r="I18" s="198" t="s">
        <v>346</v>
      </c>
      <c r="J18" s="63"/>
      <c r="K18" s="2"/>
      <c r="L18" s="233"/>
      <c r="M18" s="2"/>
      <c r="N18" s="59"/>
    </row>
    <row r="19" spans="4:14" ht="21" customHeight="1" thickBot="1">
      <c r="D19" s="63"/>
      <c r="E19" s="63"/>
      <c r="F19" s="63"/>
      <c r="G19" s="63"/>
      <c r="H19" s="63"/>
      <c r="I19" s="63"/>
      <c r="J19" s="63"/>
      <c r="K19" s="234">
        <f>SUM(K17:K18)</f>
        <v>0</v>
      </c>
      <c r="L19" s="204"/>
      <c r="M19" s="234">
        <f>SUM(M17:M18)</f>
        <v>0</v>
      </c>
      <c r="N19" s="59"/>
    </row>
    <row r="20" spans="4:14" ht="6" customHeight="1" thickTop="1">
      <c r="D20" s="63"/>
      <c r="E20" s="63"/>
      <c r="F20" s="63"/>
      <c r="G20" s="63"/>
      <c r="H20" s="63"/>
      <c r="I20" s="63"/>
      <c r="J20" s="63"/>
      <c r="K20" s="235"/>
      <c r="L20" s="204"/>
      <c r="M20" s="235"/>
      <c r="N20" s="59"/>
    </row>
    <row r="21" spans="4:14" ht="20.25">
      <c r="D21" s="527" t="s">
        <v>204</v>
      </c>
      <c r="E21" s="527"/>
      <c r="F21" s="527"/>
      <c r="G21" s="527"/>
      <c r="H21" s="527"/>
      <c r="I21" s="527"/>
      <c r="J21" s="527"/>
      <c r="K21" s="527"/>
      <c r="L21" s="527"/>
      <c r="M21" s="527"/>
      <c r="N21" s="59"/>
    </row>
    <row r="22" spans="4:14" ht="21" customHeight="1">
      <c r="D22" s="33"/>
      <c r="E22" s="33"/>
      <c r="F22" s="33"/>
      <c r="G22" s="33"/>
      <c r="H22" s="33"/>
      <c r="I22" s="33"/>
      <c r="J22" s="33"/>
      <c r="K22" s="48" t="str">
        <f>K15</f>
        <v>1391/12/29</v>
      </c>
      <c r="L22" s="236"/>
      <c r="M22" s="236" t="str">
        <f>M15</f>
        <v>1390/12/29</v>
      </c>
      <c r="N22" s="59"/>
    </row>
    <row r="23" spans="4:14" ht="18.75" customHeight="1">
      <c r="D23" s="523"/>
      <c r="E23" s="523"/>
      <c r="F23" s="523"/>
      <c r="G23" s="523"/>
      <c r="H23" s="523"/>
      <c r="I23" s="523"/>
      <c r="J23" s="33"/>
      <c r="K23" s="232" t="s">
        <v>1</v>
      </c>
      <c r="L23" s="203"/>
      <c r="M23" s="232" t="s">
        <v>1</v>
      </c>
      <c r="N23" s="59"/>
    </row>
    <row r="24" spans="4:14" ht="18">
      <c r="D24" s="522" t="s">
        <v>199</v>
      </c>
      <c r="E24" s="522"/>
      <c r="F24" s="522"/>
      <c r="G24" s="522"/>
      <c r="H24" s="522"/>
      <c r="I24" s="75"/>
      <c r="J24" s="63"/>
      <c r="K24" s="233"/>
      <c r="L24" s="204"/>
      <c r="M24" s="233"/>
      <c r="N24" s="59"/>
    </row>
    <row r="25" spans="4:14" ht="18">
      <c r="D25" s="522" t="s">
        <v>205</v>
      </c>
      <c r="E25" s="522"/>
      <c r="F25" s="522"/>
      <c r="G25" s="522"/>
      <c r="H25" s="522"/>
      <c r="I25" s="198" t="s">
        <v>346</v>
      </c>
      <c r="J25" s="63"/>
      <c r="K25" s="2"/>
      <c r="L25" s="204"/>
      <c r="M25" s="2"/>
      <c r="N25" s="59"/>
    </row>
    <row r="26" spans="4:14" ht="16.5" thickBot="1">
      <c r="D26" s="63"/>
      <c r="E26" s="63"/>
      <c r="F26" s="63"/>
      <c r="G26" s="63"/>
      <c r="H26" s="63"/>
      <c r="I26" s="63"/>
      <c r="J26" s="63"/>
      <c r="K26" s="234">
        <f>SUM(K24:K25)</f>
        <v>0</v>
      </c>
      <c r="L26" s="204"/>
      <c r="M26" s="234">
        <f>SUM(M24:M25)</f>
        <v>0</v>
      </c>
      <c r="N26" s="59"/>
    </row>
    <row r="27" spans="4:14" ht="7.5" customHeight="1" thickTop="1">
      <c r="D27" s="63"/>
      <c r="E27" s="63"/>
      <c r="F27" s="63"/>
      <c r="G27" s="63"/>
      <c r="H27" s="63"/>
      <c r="I27" s="63"/>
      <c r="J27" s="63"/>
      <c r="K27" s="235"/>
      <c r="L27" s="204"/>
      <c r="M27" s="235"/>
      <c r="N27" s="59"/>
    </row>
    <row r="28" spans="4:14" ht="3" customHeight="1">
      <c r="D28" s="61"/>
      <c r="E28" s="61"/>
      <c r="F28" s="61"/>
      <c r="G28" s="61"/>
      <c r="H28" s="61"/>
      <c r="I28" s="61"/>
      <c r="J28" s="61"/>
      <c r="K28" s="237"/>
      <c r="L28" s="237"/>
      <c r="M28" s="237"/>
    </row>
    <row r="29" spans="4:14" ht="27.75" customHeight="1">
      <c r="D29" s="528" t="s">
        <v>347</v>
      </c>
      <c r="E29" s="528"/>
      <c r="F29" s="528"/>
      <c r="G29" s="528"/>
      <c r="H29" s="528"/>
      <c r="I29" s="528"/>
      <c r="J29" s="528"/>
      <c r="K29" s="528"/>
      <c r="L29" s="528"/>
      <c r="M29" s="528"/>
      <c r="N29" s="528"/>
    </row>
    <row r="30" spans="4:14" ht="18">
      <c r="D30" s="525"/>
      <c r="E30" s="525"/>
      <c r="F30" s="525"/>
      <c r="G30" s="525"/>
      <c r="H30" s="525"/>
      <c r="I30" s="525"/>
      <c r="J30" s="63"/>
      <c r="K30" s="48" t="str">
        <f>مفروضات!C24</f>
        <v>1391/12/29</v>
      </c>
      <c r="L30" s="236"/>
      <c r="M30" s="236" t="str">
        <f>مفروضات!C25</f>
        <v>1390/12/29</v>
      </c>
      <c r="N30" s="238"/>
    </row>
    <row r="31" spans="4:14" ht="18.75" customHeight="1">
      <c r="D31" s="79"/>
      <c r="E31" s="79"/>
      <c r="F31" s="79"/>
      <c r="G31" s="79"/>
      <c r="H31" s="79"/>
      <c r="I31" s="79"/>
      <c r="J31" s="63"/>
      <c r="K31" s="232" t="s">
        <v>1</v>
      </c>
      <c r="L31" s="203"/>
      <c r="M31" s="232" t="s">
        <v>1</v>
      </c>
      <c r="N31" s="238"/>
    </row>
    <row r="32" spans="4:14" ht="18">
      <c r="E32" s="521" t="s">
        <v>15</v>
      </c>
      <c r="F32" s="521"/>
      <c r="G32" s="521"/>
      <c r="H32" s="521"/>
      <c r="I32" s="49" t="s">
        <v>350</v>
      </c>
      <c r="J32" s="79"/>
      <c r="K32" s="3"/>
      <c r="L32" s="203"/>
      <c r="M32" s="3"/>
      <c r="N32" s="238"/>
    </row>
    <row r="33" spans="4:14" ht="18">
      <c r="E33" s="521" t="s">
        <v>348</v>
      </c>
      <c r="F33" s="521"/>
      <c r="G33" s="521"/>
      <c r="H33" s="521"/>
      <c r="I33" s="49" t="s">
        <v>350</v>
      </c>
      <c r="J33" s="79"/>
      <c r="K33" s="3"/>
      <c r="L33" s="203"/>
      <c r="M33" s="3"/>
      <c r="N33" s="238"/>
    </row>
    <row r="34" spans="4:14" ht="18">
      <c r="E34" s="521" t="s">
        <v>16</v>
      </c>
      <c r="F34" s="521"/>
      <c r="G34" s="521"/>
      <c r="H34" s="521"/>
      <c r="I34" s="49" t="s">
        <v>351</v>
      </c>
      <c r="J34" s="79"/>
      <c r="K34" s="3"/>
      <c r="L34" s="203"/>
      <c r="M34" s="3"/>
      <c r="N34" s="238"/>
    </row>
    <row r="35" spans="4:14" ht="18">
      <c r="E35" s="521" t="s">
        <v>349</v>
      </c>
      <c r="F35" s="521"/>
      <c r="G35" s="521"/>
      <c r="H35" s="521"/>
      <c r="I35" s="49" t="s">
        <v>351</v>
      </c>
      <c r="J35" s="5"/>
      <c r="K35" s="3"/>
      <c r="L35" s="203"/>
      <c r="M35" s="3"/>
      <c r="N35" s="238"/>
    </row>
    <row r="36" spans="4:14" ht="18.75" customHeight="1" thickBot="1">
      <c r="E36" s="521"/>
      <c r="F36" s="521"/>
      <c r="G36" s="521"/>
      <c r="H36" s="521"/>
      <c r="I36" s="41"/>
      <c r="J36" s="5"/>
      <c r="K36" s="46">
        <f>SUM(K32:K35)</f>
        <v>0</v>
      </c>
      <c r="L36" s="203"/>
      <c r="M36" s="46">
        <f>SUM(M32:M35)</f>
        <v>0</v>
      </c>
      <c r="N36" s="238"/>
    </row>
    <row r="37" spans="4:14" ht="18.75" customHeight="1" thickTop="1">
      <c r="D37" s="239"/>
      <c r="E37" s="521"/>
      <c r="F37" s="521"/>
      <c r="G37" s="521"/>
      <c r="H37" s="521"/>
      <c r="I37" s="41"/>
      <c r="J37" s="5"/>
      <c r="K37" s="3"/>
      <c r="L37" s="203"/>
      <c r="M37" s="3"/>
      <c r="N37" s="238"/>
    </row>
    <row r="38" spans="4:14" ht="18">
      <c r="D38" s="543" t="s">
        <v>358</v>
      </c>
      <c r="E38" s="543"/>
      <c r="F38" s="543"/>
      <c r="G38" s="543"/>
      <c r="H38" s="543"/>
      <c r="I38" s="543"/>
      <c r="J38" s="543"/>
      <c r="K38" s="543"/>
      <c r="L38" s="543"/>
      <c r="M38" s="543"/>
      <c r="N38" s="543"/>
    </row>
    <row r="39" spans="4:14" ht="18.75" customHeight="1">
      <c r="E39" s="521"/>
      <c r="F39" s="521"/>
      <c r="G39" s="521"/>
      <c r="H39" s="521"/>
      <c r="I39" s="41"/>
      <c r="J39" s="5"/>
      <c r="K39" s="48" t="str">
        <f>مفروضات!C24</f>
        <v>1391/12/29</v>
      </c>
      <c r="L39" s="236"/>
      <c r="M39" s="236" t="str">
        <f>مفروضات!C25</f>
        <v>1390/12/29</v>
      </c>
      <c r="N39" s="238"/>
    </row>
    <row r="40" spans="4:14" ht="18.75" customHeight="1">
      <c r="E40" s="41"/>
      <c r="F40" s="41"/>
      <c r="G40" s="41"/>
      <c r="H40" s="41"/>
      <c r="I40" s="41"/>
      <c r="J40" s="5"/>
      <c r="K40" s="232" t="s">
        <v>1</v>
      </c>
      <c r="L40" s="203"/>
      <c r="M40" s="232" t="s">
        <v>1</v>
      </c>
      <c r="N40" s="238"/>
    </row>
    <row r="41" spans="4:14" ht="18">
      <c r="E41" s="521" t="s">
        <v>352</v>
      </c>
      <c r="F41" s="521"/>
      <c r="G41" s="521"/>
      <c r="H41" s="521"/>
      <c r="I41" s="41"/>
      <c r="J41" s="5"/>
      <c r="K41" s="3">
        <v>0</v>
      </c>
      <c r="L41" s="203"/>
      <c r="M41" s="3"/>
      <c r="N41" s="238"/>
    </row>
    <row r="42" spans="4:14" ht="18">
      <c r="E42" s="521" t="s">
        <v>353</v>
      </c>
      <c r="F42" s="521"/>
      <c r="G42" s="521"/>
      <c r="H42" s="521"/>
      <c r="I42" s="41"/>
      <c r="J42" s="5"/>
      <c r="K42" s="3">
        <v>0</v>
      </c>
      <c r="L42" s="203"/>
      <c r="M42" s="3"/>
      <c r="N42" s="238"/>
    </row>
    <row r="43" spans="4:14" ht="18">
      <c r="E43" s="521" t="s">
        <v>354</v>
      </c>
      <c r="F43" s="521"/>
      <c r="G43" s="521"/>
      <c r="H43" s="521"/>
      <c r="I43" s="41"/>
      <c r="J43" s="5"/>
      <c r="K43" s="3">
        <v>0</v>
      </c>
      <c r="L43" s="203"/>
      <c r="M43" s="3"/>
      <c r="N43" s="238"/>
    </row>
    <row r="44" spans="4:14" ht="18">
      <c r="E44" s="521" t="s">
        <v>355</v>
      </c>
      <c r="F44" s="521"/>
      <c r="G44" s="521"/>
      <c r="H44" s="521"/>
      <c r="I44" s="41"/>
      <c r="J44" s="5"/>
      <c r="K44" s="3"/>
      <c r="L44" s="203"/>
      <c r="M44" s="3"/>
      <c r="N44" s="238"/>
    </row>
    <row r="45" spans="4:14" ht="18">
      <c r="E45" s="521" t="s">
        <v>356</v>
      </c>
      <c r="F45" s="521"/>
      <c r="G45" s="521"/>
      <c r="H45" s="521"/>
      <c r="I45" s="41"/>
      <c r="J45" s="5"/>
      <c r="K45" s="3">
        <v>0</v>
      </c>
      <c r="L45" s="203"/>
      <c r="M45" s="3"/>
      <c r="N45" s="238"/>
    </row>
    <row r="46" spans="4:14" ht="18.75" customHeight="1">
      <c r="E46" s="521" t="s">
        <v>357</v>
      </c>
      <c r="F46" s="521"/>
      <c r="G46" s="521"/>
      <c r="H46" s="521"/>
      <c r="I46" s="45"/>
      <c r="J46" s="5"/>
      <c r="K46" s="3">
        <v>0</v>
      </c>
      <c r="L46" s="203"/>
      <c r="M46" s="3"/>
      <c r="N46" s="238"/>
    </row>
    <row r="47" spans="4:14" ht="18">
      <c r="D47" s="63"/>
      <c r="E47" s="521" t="s">
        <v>348</v>
      </c>
      <c r="F47" s="521"/>
      <c r="G47" s="521"/>
      <c r="H47" s="521"/>
      <c r="I47" s="63"/>
      <c r="J47" s="63"/>
      <c r="K47" s="235"/>
      <c r="L47" s="203"/>
      <c r="M47" s="235"/>
      <c r="N47" s="238"/>
    </row>
    <row r="48" spans="4:14" ht="22.5" customHeight="1" thickBot="1">
      <c r="K48" s="46">
        <f>SUM(K41:K47)</f>
        <v>0</v>
      </c>
      <c r="M48" s="240">
        <f>SUM(M41:M47)</f>
        <v>0</v>
      </c>
    </row>
    <row r="49" spans="2:18" ht="18.75" thickTop="1">
      <c r="D49" s="543" t="s">
        <v>360</v>
      </c>
      <c r="E49" s="543"/>
      <c r="F49" s="543"/>
      <c r="G49" s="543"/>
      <c r="H49" s="543"/>
      <c r="I49" s="543"/>
      <c r="J49" s="543"/>
      <c r="K49" s="543"/>
      <c r="L49" s="543"/>
      <c r="M49" s="543"/>
      <c r="N49" s="543"/>
    </row>
    <row r="50" spans="2:18" ht="18.75" customHeight="1">
      <c r="E50" s="41"/>
      <c r="F50" s="41"/>
      <c r="G50" s="41"/>
      <c r="H50" s="41"/>
      <c r="I50" s="41"/>
      <c r="J50" s="79"/>
      <c r="K50" s="50" t="s">
        <v>84</v>
      </c>
      <c r="L50" s="241"/>
      <c r="M50" s="242" t="s">
        <v>85</v>
      </c>
      <c r="N50" s="243"/>
      <c r="O50" s="244"/>
      <c r="P50" s="242" t="s">
        <v>363</v>
      </c>
      <c r="Q50" s="245"/>
      <c r="R50" s="246" t="s">
        <v>82</v>
      </c>
    </row>
    <row r="51" spans="2:18" ht="18.75" customHeight="1">
      <c r="E51" s="521" t="s">
        <v>16</v>
      </c>
      <c r="F51" s="521"/>
      <c r="G51" s="521"/>
      <c r="H51" s="41"/>
      <c r="I51" s="49" t="s">
        <v>351</v>
      </c>
      <c r="J51" s="79"/>
      <c r="K51" s="235"/>
      <c r="L51" s="235"/>
      <c r="M51" s="235"/>
      <c r="N51" s="247"/>
      <c r="O51" s="248"/>
      <c r="P51" s="248"/>
      <c r="Q51" s="248"/>
      <c r="R51" s="248">
        <f>SUM(K51:P51)</f>
        <v>0</v>
      </c>
    </row>
    <row r="52" spans="2:18" ht="18">
      <c r="E52" s="521" t="s">
        <v>361</v>
      </c>
      <c r="F52" s="521"/>
      <c r="G52" s="521"/>
      <c r="H52" s="41"/>
      <c r="I52" s="49" t="s">
        <v>351</v>
      </c>
      <c r="J52" s="79"/>
      <c r="K52" s="3"/>
      <c r="L52" s="235"/>
      <c r="M52" s="3"/>
      <c r="N52" s="247"/>
      <c r="O52" s="248"/>
      <c r="P52" s="248"/>
      <c r="Q52" s="248"/>
      <c r="R52" s="248">
        <f>SUM(K52:P52)</f>
        <v>0</v>
      </c>
    </row>
    <row r="53" spans="2:18" ht="18">
      <c r="E53" s="521" t="s">
        <v>359</v>
      </c>
      <c r="F53" s="521"/>
      <c r="G53" s="521"/>
      <c r="H53" s="41"/>
      <c r="I53" s="49" t="s">
        <v>351</v>
      </c>
      <c r="J53" s="79"/>
      <c r="K53" s="3"/>
      <c r="L53" s="235"/>
      <c r="M53" s="3"/>
      <c r="N53" s="247"/>
      <c r="O53" s="248"/>
      <c r="P53" s="248"/>
      <c r="Q53" s="248"/>
      <c r="R53" s="248">
        <f>SUM(K53:P53)</f>
        <v>0</v>
      </c>
    </row>
    <row r="54" spans="2:18" ht="18">
      <c r="E54" s="521" t="s">
        <v>11</v>
      </c>
      <c r="F54" s="521"/>
      <c r="G54" s="521"/>
      <c r="H54" s="41"/>
      <c r="I54" s="42" t="s">
        <v>411</v>
      </c>
      <c r="J54" s="79"/>
      <c r="K54" s="51" t="s">
        <v>362</v>
      </c>
      <c r="L54" s="235"/>
      <c r="M54" s="3" t="s">
        <v>362</v>
      </c>
      <c r="N54" s="247"/>
      <c r="O54" s="248"/>
      <c r="P54" s="3" t="s">
        <v>362</v>
      </c>
      <c r="Q54" s="248"/>
      <c r="R54" s="3">
        <f>SUM(K54:P54)</f>
        <v>0</v>
      </c>
    </row>
    <row r="55" spans="2:18" ht="18.75" thickBot="1">
      <c r="E55" s="41"/>
      <c r="F55" s="41"/>
      <c r="G55" s="41"/>
      <c r="H55" s="41"/>
      <c r="I55" s="41"/>
      <c r="J55" s="79"/>
      <c r="K55" s="46">
        <f>SUM(K51:K54)</f>
        <v>0</v>
      </c>
      <c r="L55" s="235"/>
      <c r="M55" s="46">
        <f>SUM(M51:M54)</f>
        <v>0</v>
      </c>
      <c r="N55" s="247"/>
      <c r="O55" s="248"/>
      <c r="P55" s="249">
        <f>SUM(P51:P54)</f>
        <v>0</v>
      </c>
      <c r="Q55" s="248"/>
      <c r="R55" s="249">
        <f>SUM(R51:R54)</f>
        <v>0</v>
      </c>
    </row>
    <row r="56" spans="2:18" ht="22.5" customHeight="1" thickTop="1">
      <c r="E56" s="230"/>
      <c r="F56" s="230"/>
      <c r="G56" s="230"/>
      <c r="H56" s="230"/>
      <c r="I56" s="230"/>
      <c r="J56" s="230"/>
      <c r="K56" s="250"/>
      <c r="L56" s="250"/>
      <c r="M56" s="250"/>
    </row>
    <row r="57" spans="2:18" ht="21" customHeight="1">
      <c r="B57" s="544" t="s">
        <v>455</v>
      </c>
      <c r="C57" s="544"/>
      <c r="D57" s="544"/>
      <c r="E57" s="544" t="s">
        <v>454</v>
      </c>
      <c r="F57" s="544"/>
      <c r="G57" s="544"/>
      <c r="H57" s="544"/>
      <c r="I57" s="544"/>
      <c r="J57" s="544"/>
      <c r="K57" s="544"/>
      <c r="L57" s="544"/>
      <c r="M57" s="544"/>
      <c r="N57" s="544"/>
      <c r="O57" s="544"/>
      <c r="P57" s="544"/>
      <c r="Q57" s="544"/>
      <c r="R57" s="544"/>
    </row>
    <row r="70" spans="2:18" ht="21" customHeight="1">
      <c r="B70" s="544" t="s">
        <v>19</v>
      </c>
      <c r="C70" s="544"/>
      <c r="D70" s="544"/>
      <c r="E70" s="544"/>
      <c r="F70" s="544"/>
      <c r="G70" s="544"/>
      <c r="H70" s="544"/>
      <c r="I70" s="544"/>
      <c r="J70" s="544"/>
      <c r="K70" s="544"/>
      <c r="L70" s="544"/>
      <c r="M70" s="544"/>
      <c r="N70" s="544"/>
      <c r="O70" s="544"/>
      <c r="P70" s="544"/>
      <c r="Q70" s="544"/>
      <c r="R70" s="544"/>
    </row>
    <row r="71" spans="2:18" ht="23.25">
      <c r="B71" s="524">
        <v>16</v>
      </c>
      <c r="C71" s="524"/>
      <c r="D71" s="524"/>
      <c r="E71" s="524"/>
      <c r="F71" s="524"/>
      <c r="G71" s="524"/>
      <c r="H71" s="524"/>
      <c r="I71" s="524"/>
      <c r="J71" s="524"/>
      <c r="K71" s="524"/>
      <c r="L71" s="524"/>
      <c r="M71" s="524"/>
      <c r="N71" s="524"/>
      <c r="O71" s="524"/>
      <c r="P71" s="524"/>
      <c r="Q71" s="524"/>
      <c r="R71" s="524"/>
    </row>
  </sheetData>
  <sheetProtection selectLockedCells="1"/>
  <mergeCells count="40">
    <mergeCell ref="B71:R71"/>
    <mergeCell ref="E54:G54"/>
    <mergeCell ref="E53:G53"/>
    <mergeCell ref="E52:G52"/>
    <mergeCell ref="B57:R57"/>
    <mergeCell ref="E47:H47"/>
    <mergeCell ref="D49:N49"/>
    <mergeCell ref="B70:R70"/>
    <mergeCell ref="D24:H24"/>
    <mergeCell ref="D25:H25"/>
    <mergeCell ref="D30:I30"/>
    <mergeCell ref="D29:N29"/>
    <mergeCell ref="E51:G51"/>
    <mergeCell ref="E46:H46"/>
    <mergeCell ref="E43:H43"/>
    <mergeCell ref="E44:H44"/>
    <mergeCell ref="E32:H32"/>
    <mergeCell ref="D38:N38"/>
    <mergeCell ref="E34:H34"/>
    <mergeCell ref="E33:H33"/>
    <mergeCell ref="E39:H39"/>
    <mergeCell ref="E35:H35"/>
    <mergeCell ref="C2:R2"/>
    <mergeCell ref="C1:R1"/>
    <mergeCell ref="D14:M14"/>
    <mergeCell ref="D15:I15"/>
    <mergeCell ref="D16:I16"/>
    <mergeCell ref="C3:R3"/>
    <mergeCell ref="D23:I23"/>
    <mergeCell ref="D21:M21"/>
    <mergeCell ref="D5:K5"/>
    <mergeCell ref="D9:H9"/>
    <mergeCell ref="D10:H10"/>
    <mergeCell ref="D17:H17"/>
    <mergeCell ref="D18:H18"/>
    <mergeCell ref="E45:H45"/>
    <mergeCell ref="E41:H41"/>
    <mergeCell ref="E42:H42"/>
    <mergeCell ref="E37:H37"/>
    <mergeCell ref="E36:H36"/>
  </mergeCells>
  <printOptions horizontalCentered="1"/>
  <pageMargins left="0" right="0.17" top="0" bottom="0" header="0" footer="0"/>
  <pageSetup paperSize="9" scale="56" orientation="portrait" r:id="rId1"/>
</worksheet>
</file>

<file path=xl/worksheets/sheet14.xml><?xml version="1.0" encoding="utf-8"?>
<worksheet xmlns="http://schemas.openxmlformats.org/spreadsheetml/2006/main" xmlns:r="http://schemas.openxmlformats.org/officeDocument/2006/relationships">
  <sheetPr codeName="Sheet16"/>
  <dimension ref="A1:AB61"/>
  <sheetViews>
    <sheetView rightToLeft="1" view="pageBreakPreview" topLeftCell="E1" zoomScale="60" zoomScaleNormal="55" workbookViewId="0">
      <selection activeCell="Z16" sqref="Z16"/>
    </sheetView>
  </sheetViews>
  <sheetFormatPr defaultColWidth="21" defaultRowHeight="15"/>
  <cols>
    <col min="1" max="1" width="4.7109375" style="273" customWidth="1"/>
    <col min="2" max="2" width="30.85546875" style="273" bestFit="1" customWidth="1"/>
    <col min="3" max="3" width="1" style="273" customWidth="1"/>
    <col min="4" max="4" width="21" style="273"/>
    <col min="5" max="5" width="0.7109375" style="273" customWidth="1"/>
    <col min="6" max="6" width="25.140625" style="273" bestFit="1" customWidth="1"/>
    <col min="7" max="8" width="0.7109375" style="273" customWidth="1"/>
    <col min="9" max="9" width="21" style="273"/>
    <col min="10" max="10" width="0.7109375" style="273" customWidth="1"/>
    <col min="11" max="11" width="21" style="273"/>
    <col min="12" max="12" width="1" style="273" customWidth="1"/>
    <col min="13" max="13" width="21" style="273" customWidth="1"/>
    <col min="14" max="14" width="0.7109375" style="273" customWidth="1"/>
    <col min="15" max="15" width="21" style="273"/>
    <col min="16" max="16" width="0.28515625" style="273" customWidth="1"/>
    <col min="17" max="17" width="0" style="273" hidden="1" customWidth="1"/>
    <col min="18" max="18" width="0.7109375" style="273" hidden="1" customWidth="1"/>
    <col min="19" max="19" width="0" style="273" hidden="1" customWidth="1"/>
    <col min="20" max="20" width="1" style="273" customWidth="1"/>
    <col min="21" max="21" width="21" style="273"/>
    <col min="22" max="22" width="0.28515625" style="273" customWidth="1"/>
    <col min="23" max="23" width="21" style="274"/>
    <col min="24" max="24" width="0.7109375" style="273" customWidth="1"/>
    <col min="25" max="16384" width="21" style="273"/>
  </cols>
  <sheetData>
    <row r="1" spans="1:28" s="423" customFormat="1" ht="35.1" customHeight="1">
      <c r="A1" s="548" t="str">
        <f>مفروضات!C6</f>
        <v>دانشگاه علوم پزشکی و خدمات بهداشتی و درمانی .............</v>
      </c>
      <c r="B1" s="548"/>
      <c r="C1" s="548"/>
      <c r="D1" s="548"/>
      <c r="E1" s="548"/>
      <c r="F1" s="548"/>
      <c r="G1" s="548"/>
      <c r="H1" s="548"/>
      <c r="I1" s="548"/>
      <c r="J1" s="548"/>
      <c r="K1" s="548"/>
      <c r="L1" s="548"/>
      <c r="M1" s="548"/>
      <c r="N1" s="548"/>
      <c r="O1" s="548"/>
      <c r="P1" s="548"/>
      <c r="Q1" s="548"/>
      <c r="R1" s="548"/>
      <c r="S1" s="548"/>
      <c r="T1" s="548"/>
      <c r="U1" s="548"/>
      <c r="V1" s="548"/>
      <c r="W1" s="548"/>
      <c r="X1" s="548"/>
      <c r="Y1" s="548"/>
      <c r="Z1" s="422"/>
      <c r="AA1" s="422"/>
      <c r="AB1" s="422"/>
    </row>
    <row r="2" spans="1:28" s="423" customFormat="1" ht="35.1" customHeight="1">
      <c r="A2" s="548" t="str">
        <f>مفروضات!C17</f>
        <v>يادداشتهاي توضيحي صورتهاي مالي</v>
      </c>
      <c r="B2" s="548"/>
      <c r="C2" s="548"/>
      <c r="D2" s="548"/>
      <c r="E2" s="548"/>
      <c r="F2" s="548"/>
      <c r="G2" s="548"/>
      <c r="H2" s="548"/>
      <c r="I2" s="548"/>
      <c r="J2" s="548"/>
      <c r="K2" s="548"/>
      <c r="L2" s="548"/>
      <c r="M2" s="548"/>
      <c r="N2" s="548"/>
      <c r="O2" s="548"/>
      <c r="P2" s="548"/>
      <c r="Q2" s="548"/>
      <c r="R2" s="548"/>
      <c r="S2" s="548"/>
      <c r="T2" s="548"/>
      <c r="U2" s="548"/>
      <c r="V2" s="548"/>
      <c r="W2" s="548"/>
      <c r="X2" s="548"/>
      <c r="Y2" s="548"/>
      <c r="Z2" s="422"/>
      <c r="AA2" s="422"/>
      <c r="AB2" s="422"/>
    </row>
    <row r="3" spans="1:28" s="423" customFormat="1" ht="35.1" customHeight="1">
      <c r="A3" s="548" t="str">
        <f>مفروضات!C16</f>
        <v>سال مالي منتهي به 29 اسفند ماه 1391</v>
      </c>
      <c r="B3" s="548"/>
      <c r="C3" s="548"/>
      <c r="D3" s="548"/>
      <c r="E3" s="548"/>
      <c r="F3" s="548"/>
      <c r="G3" s="548"/>
      <c r="H3" s="548"/>
      <c r="I3" s="548"/>
      <c r="J3" s="548"/>
      <c r="K3" s="548"/>
      <c r="L3" s="548"/>
      <c r="M3" s="548"/>
      <c r="N3" s="548"/>
      <c r="O3" s="548"/>
      <c r="P3" s="548"/>
      <c r="Q3" s="548"/>
      <c r="R3" s="548"/>
      <c r="S3" s="548"/>
      <c r="T3" s="548"/>
      <c r="U3" s="548"/>
      <c r="V3" s="548"/>
      <c r="W3" s="548"/>
      <c r="X3" s="548"/>
      <c r="Y3" s="548"/>
      <c r="Z3" s="422"/>
      <c r="AA3" s="422"/>
      <c r="AB3" s="422"/>
    </row>
    <row r="4" spans="1:28" s="423" customFormat="1" ht="2.25" customHeight="1">
      <c r="B4" s="424"/>
      <c r="C4" s="424"/>
      <c r="D4" s="424"/>
      <c r="E4" s="424"/>
      <c r="F4" s="424"/>
      <c r="G4" s="424"/>
      <c r="H4" s="424"/>
      <c r="I4" s="424"/>
      <c r="J4" s="424"/>
      <c r="K4" s="424"/>
      <c r="L4" s="424"/>
      <c r="M4" s="424"/>
      <c r="N4" s="424"/>
      <c r="O4" s="424"/>
      <c r="P4" s="424"/>
      <c r="Q4" s="424"/>
      <c r="R4" s="424"/>
      <c r="S4" s="424"/>
      <c r="T4" s="424"/>
      <c r="U4" s="424"/>
      <c r="V4" s="424"/>
      <c r="W4" s="425"/>
      <c r="X4" s="424"/>
      <c r="Y4" s="424"/>
      <c r="Z4" s="424"/>
      <c r="AA4" s="426"/>
    </row>
    <row r="5" spans="1:28" s="423" customFormat="1" ht="35.1" customHeight="1">
      <c r="B5" s="545" t="s">
        <v>206</v>
      </c>
      <c r="C5" s="545"/>
      <c r="D5" s="545"/>
      <c r="E5" s="545"/>
      <c r="F5" s="427"/>
      <c r="G5" s="427"/>
      <c r="H5" s="427"/>
      <c r="I5" s="427"/>
      <c r="J5" s="427"/>
      <c r="W5" s="428"/>
    </row>
    <row r="6" spans="1:28" s="429" customFormat="1" ht="3.75" customHeight="1">
      <c r="F6" s="430"/>
      <c r="G6" s="430"/>
      <c r="H6" s="430"/>
      <c r="I6" s="430"/>
      <c r="J6" s="430"/>
      <c r="K6" s="430"/>
      <c r="L6" s="430"/>
      <c r="M6" s="430"/>
      <c r="N6" s="430"/>
      <c r="O6" s="430"/>
      <c r="P6" s="430"/>
      <c r="Q6" s="430"/>
      <c r="R6" s="430"/>
      <c r="S6" s="430"/>
      <c r="T6" s="430"/>
      <c r="U6" s="430"/>
      <c r="V6" s="430"/>
      <c r="W6" s="431"/>
      <c r="X6" s="430"/>
      <c r="Y6" s="430"/>
      <c r="Z6" s="430"/>
      <c r="AA6" s="430"/>
    </row>
    <row r="7" spans="1:28" s="432" customFormat="1" ht="23.25">
      <c r="B7" s="549" t="s">
        <v>389</v>
      </c>
      <c r="C7" s="549"/>
      <c r="D7" s="549"/>
      <c r="E7" s="549"/>
      <c r="F7" s="549"/>
      <c r="G7" s="549"/>
      <c r="H7" s="549"/>
      <c r="I7" s="549"/>
      <c r="J7" s="549"/>
      <c r="K7" s="549"/>
      <c r="L7" s="549"/>
      <c r="M7" s="549"/>
      <c r="N7" s="433"/>
      <c r="O7" s="433"/>
      <c r="P7" s="434"/>
      <c r="Q7" s="433"/>
      <c r="R7" s="433"/>
      <c r="S7" s="433"/>
      <c r="T7" s="433"/>
      <c r="U7" s="433"/>
      <c r="V7" s="434"/>
      <c r="W7" s="433"/>
      <c r="X7" s="434"/>
      <c r="Y7" s="433"/>
      <c r="Z7" s="433"/>
    </row>
    <row r="8" spans="1:28" s="432" customFormat="1" ht="9.75" customHeight="1">
      <c r="C8" s="435"/>
      <c r="E8" s="435"/>
      <c r="H8" s="435"/>
      <c r="J8" s="435"/>
      <c r="L8" s="435"/>
      <c r="N8" s="433"/>
      <c r="O8" s="433"/>
      <c r="P8" s="434"/>
      <c r="Q8" s="433"/>
      <c r="R8" s="433"/>
      <c r="S8" s="433"/>
      <c r="T8" s="433"/>
      <c r="U8" s="433"/>
      <c r="V8" s="434"/>
      <c r="W8" s="433"/>
      <c r="X8" s="434"/>
      <c r="Y8" s="433"/>
      <c r="Z8" s="433"/>
    </row>
    <row r="9" spans="1:28" s="436" customFormat="1" ht="18">
      <c r="B9" s="550" t="s">
        <v>364</v>
      </c>
      <c r="C9" s="437"/>
      <c r="D9" s="552" t="s">
        <v>365</v>
      </c>
      <c r="E9" s="552"/>
      <c r="F9" s="552"/>
      <c r="G9" s="552"/>
      <c r="H9" s="552"/>
      <c r="I9" s="552"/>
      <c r="J9" s="552"/>
      <c r="K9" s="552"/>
      <c r="L9" s="438"/>
      <c r="M9" s="553" t="s">
        <v>366</v>
      </c>
      <c r="N9" s="553"/>
      <c r="O9" s="553"/>
      <c r="P9" s="553"/>
      <c r="Q9" s="553"/>
      <c r="R9" s="553"/>
      <c r="S9" s="553"/>
      <c r="T9" s="553"/>
      <c r="U9" s="553"/>
      <c r="V9" s="437"/>
      <c r="W9" s="553" t="s">
        <v>367</v>
      </c>
      <c r="X9" s="553"/>
      <c r="Y9" s="553"/>
      <c r="Z9" s="439"/>
    </row>
    <row r="10" spans="1:28" s="440" customFormat="1" ht="15.75">
      <c r="B10" s="550"/>
      <c r="C10" s="441"/>
      <c r="D10" s="442" t="s">
        <v>368</v>
      </c>
      <c r="E10" s="437"/>
      <c r="F10" s="442" t="s">
        <v>369</v>
      </c>
      <c r="G10" s="442"/>
      <c r="H10" s="437"/>
      <c r="I10" s="550" t="s">
        <v>370</v>
      </c>
      <c r="J10" s="437"/>
      <c r="K10" s="442" t="s">
        <v>368</v>
      </c>
      <c r="L10" s="437"/>
      <c r="M10" s="442" t="s">
        <v>368</v>
      </c>
      <c r="N10" s="442"/>
      <c r="O10" s="442" t="s">
        <v>371</v>
      </c>
      <c r="P10" s="437"/>
      <c r="Q10" s="442" t="s">
        <v>372</v>
      </c>
      <c r="R10" s="442"/>
      <c r="S10" s="442" t="s">
        <v>370</v>
      </c>
      <c r="T10" s="442"/>
      <c r="U10" s="442" t="s">
        <v>368</v>
      </c>
      <c r="V10" s="437"/>
      <c r="W10" s="442" t="s">
        <v>368</v>
      </c>
      <c r="X10" s="437"/>
      <c r="Y10" s="442" t="s">
        <v>368</v>
      </c>
      <c r="Z10" s="437"/>
    </row>
    <row r="11" spans="1:28" s="440" customFormat="1" ht="15.75">
      <c r="B11" s="550"/>
      <c r="C11" s="441"/>
      <c r="D11" s="443" t="s">
        <v>388</v>
      </c>
      <c r="E11" s="444"/>
      <c r="F11" s="442" t="s">
        <v>373</v>
      </c>
      <c r="G11" s="442"/>
      <c r="H11" s="437"/>
      <c r="I11" s="550"/>
      <c r="J11" s="437"/>
      <c r="K11" s="442" t="str">
        <f>مفروضات!C24</f>
        <v>1391/12/29</v>
      </c>
      <c r="L11" s="444"/>
      <c r="M11" s="445" t="str">
        <f>مفروضات!C25</f>
        <v>1390/12/29</v>
      </c>
      <c r="N11" s="443"/>
      <c r="O11" s="442" t="s">
        <v>374</v>
      </c>
      <c r="P11" s="437"/>
      <c r="Q11" s="442" t="s">
        <v>375</v>
      </c>
      <c r="R11" s="442"/>
      <c r="S11" s="442" t="s">
        <v>376</v>
      </c>
      <c r="T11" s="442"/>
      <c r="U11" s="442" t="str">
        <f>مفروضات!C24</f>
        <v>1391/12/29</v>
      </c>
      <c r="V11" s="444"/>
      <c r="W11" s="445" t="str">
        <f>مفروضات!C25</f>
        <v>1390/12/29</v>
      </c>
      <c r="X11" s="444"/>
      <c r="Y11" s="442" t="str">
        <f>مفروضات!C24</f>
        <v>1391/12/29</v>
      </c>
      <c r="Z11" s="444"/>
    </row>
    <row r="12" spans="1:28" s="440" customFormat="1" ht="15.75">
      <c r="B12" s="551"/>
      <c r="C12" s="441"/>
      <c r="D12" s="446" t="s">
        <v>1</v>
      </c>
      <c r="E12" s="437"/>
      <c r="F12" s="446" t="s">
        <v>1</v>
      </c>
      <c r="G12" s="442"/>
      <c r="H12" s="437"/>
      <c r="I12" s="446" t="s">
        <v>1</v>
      </c>
      <c r="J12" s="437"/>
      <c r="K12" s="446" t="s">
        <v>1</v>
      </c>
      <c r="L12" s="437"/>
      <c r="M12" s="446" t="s">
        <v>1</v>
      </c>
      <c r="N12" s="442"/>
      <c r="O12" s="446" t="s">
        <v>1</v>
      </c>
      <c r="P12" s="437"/>
      <c r="Q12" s="442" t="s">
        <v>377</v>
      </c>
      <c r="R12" s="442"/>
      <c r="S12" s="442" t="s">
        <v>378</v>
      </c>
      <c r="T12" s="442"/>
      <c r="U12" s="446" t="s">
        <v>1</v>
      </c>
      <c r="V12" s="437"/>
      <c r="W12" s="446" t="s">
        <v>1</v>
      </c>
      <c r="X12" s="437"/>
      <c r="Y12" s="446" t="s">
        <v>1</v>
      </c>
      <c r="Z12" s="437"/>
    </row>
    <row r="13" spans="1:28" s="261" customFormat="1" ht="35.1" customHeight="1">
      <c r="B13" s="262" t="s">
        <v>20</v>
      </c>
      <c r="C13" s="260"/>
      <c r="D13" s="263"/>
      <c r="E13" s="264"/>
      <c r="F13" s="265"/>
      <c r="G13" s="263"/>
      <c r="H13" s="264"/>
      <c r="I13" s="266">
        <v>0</v>
      </c>
      <c r="J13" s="264"/>
      <c r="K13" s="277">
        <f t="shared" ref="K13:K20" si="0">SUM(D13:I13)</f>
        <v>0</v>
      </c>
      <c r="L13" s="264"/>
      <c r="M13" s="263"/>
      <c r="N13" s="264"/>
      <c r="O13" s="264"/>
      <c r="P13" s="264"/>
      <c r="Q13" s="264"/>
      <c r="R13" s="264"/>
      <c r="S13" s="264"/>
      <c r="T13" s="264"/>
      <c r="U13" s="280">
        <f t="shared" ref="U13:U20" si="1">SUM(M13:O13)</f>
        <v>0</v>
      </c>
      <c r="V13" s="264"/>
      <c r="W13" s="277">
        <f>D13-M13</f>
        <v>0</v>
      </c>
      <c r="X13" s="264"/>
      <c r="Y13" s="277">
        <f>K13-U13</f>
        <v>0</v>
      </c>
      <c r="Z13" s="267"/>
    </row>
    <row r="14" spans="1:28" s="261" customFormat="1" ht="35.1" customHeight="1">
      <c r="B14" s="262" t="s">
        <v>21</v>
      </c>
      <c r="C14" s="260"/>
      <c r="D14" s="263"/>
      <c r="E14" s="264"/>
      <c r="F14" s="265"/>
      <c r="G14" s="263"/>
      <c r="H14" s="264"/>
      <c r="I14" s="266">
        <v>0</v>
      </c>
      <c r="J14" s="268"/>
      <c r="K14" s="277">
        <f t="shared" si="0"/>
        <v>0</v>
      </c>
      <c r="L14" s="264"/>
      <c r="M14" s="263"/>
      <c r="N14" s="264"/>
      <c r="O14" s="264"/>
      <c r="P14" s="264"/>
      <c r="Q14" s="264"/>
      <c r="R14" s="264"/>
      <c r="S14" s="264"/>
      <c r="T14" s="264"/>
      <c r="U14" s="280">
        <f t="shared" si="1"/>
        <v>0</v>
      </c>
      <c r="V14" s="264"/>
      <c r="W14" s="277">
        <f t="shared" ref="W14:W20" si="2">D14-M14</f>
        <v>0</v>
      </c>
      <c r="X14" s="264"/>
      <c r="Y14" s="277">
        <f t="shared" ref="Y14:Y20" si="3">K14-U14</f>
        <v>0</v>
      </c>
      <c r="Z14" s="267"/>
    </row>
    <row r="15" spans="1:28" s="261" customFormat="1" ht="35.1" customHeight="1">
      <c r="B15" s="325" t="s">
        <v>379</v>
      </c>
      <c r="C15" s="260"/>
      <c r="D15" s="263"/>
      <c r="E15" s="269"/>
      <c r="F15" s="265"/>
      <c r="G15" s="263"/>
      <c r="H15" s="264"/>
      <c r="I15" s="263"/>
      <c r="J15" s="264"/>
      <c r="K15" s="277">
        <f t="shared" si="0"/>
        <v>0</v>
      </c>
      <c r="L15" s="264"/>
      <c r="M15" s="263"/>
      <c r="N15" s="264"/>
      <c r="O15" s="264"/>
      <c r="P15" s="264"/>
      <c r="Q15" s="270"/>
      <c r="R15" s="264"/>
      <c r="S15" s="264"/>
      <c r="T15" s="264"/>
      <c r="U15" s="280">
        <f t="shared" si="1"/>
        <v>0</v>
      </c>
      <c r="V15" s="264"/>
      <c r="W15" s="277">
        <f t="shared" si="2"/>
        <v>0</v>
      </c>
      <c r="X15" s="264"/>
      <c r="Y15" s="277">
        <f t="shared" si="3"/>
        <v>0</v>
      </c>
      <c r="Z15" s="267"/>
    </row>
    <row r="16" spans="1:28" s="261" customFormat="1" ht="35.1" customHeight="1">
      <c r="B16" s="262" t="s">
        <v>381</v>
      </c>
      <c r="C16" s="260"/>
      <c r="D16" s="263"/>
      <c r="E16" s="264"/>
      <c r="F16" s="265"/>
      <c r="G16" s="263"/>
      <c r="H16" s="264"/>
      <c r="I16" s="263"/>
      <c r="J16" s="268"/>
      <c r="K16" s="277">
        <f t="shared" si="0"/>
        <v>0</v>
      </c>
      <c r="L16" s="264"/>
      <c r="M16" s="263"/>
      <c r="N16" s="264"/>
      <c r="O16" s="264"/>
      <c r="P16" s="264"/>
      <c r="Q16" s="264"/>
      <c r="R16" s="264"/>
      <c r="S16" s="264"/>
      <c r="T16" s="264"/>
      <c r="U16" s="280">
        <f t="shared" si="1"/>
        <v>0</v>
      </c>
      <c r="V16" s="264"/>
      <c r="W16" s="277">
        <f t="shared" si="2"/>
        <v>0</v>
      </c>
      <c r="X16" s="264"/>
      <c r="Y16" s="277">
        <f t="shared" si="3"/>
        <v>0</v>
      </c>
      <c r="Z16" s="267"/>
    </row>
    <row r="17" spans="1:26" s="261" customFormat="1" ht="35.1" customHeight="1">
      <c r="B17" s="325" t="s">
        <v>382</v>
      </c>
      <c r="C17" s="260"/>
      <c r="D17" s="263"/>
      <c r="E17" s="269"/>
      <c r="F17" s="265"/>
      <c r="G17" s="263"/>
      <c r="H17" s="264"/>
      <c r="I17" s="263"/>
      <c r="J17" s="264"/>
      <c r="K17" s="277">
        <f t="shared" si="0"/>
        <v>0</v>
      </c>
      <c r="L17" s="264"/>
      <c r="M17" s="263"/>
      <c r="N17" s="264"/>
      <c r="O17" s="264"/>
      <c r="P17" s="264"/>
      <c r="Q17" s="270"/>
      <c r="R17" s="264"/>
      <c r="S17" s="264"/>
      <c r="T17" s="264"/>
      <c r="U17" s="280">
        <f t="shared" si="1"/>
        <v>0</v>
      </c>
      <c r="V17" s="264"/>
      <c r="W17" s="277">
        <f t="shared" si="2"/>
        <v>0</v>
      </c>
      <c r="X17" s="264"/>
      <c r="Y17" s="277">
        <f t="shared" si="3"/>
        <v>0</v>
      </c>
      <c r="Z17" s="267"/>
    </row>
    <row r="18" spans="1:26" s="261" customFormat="1" ht="35.1" customHeight="1">
      <c r="B18" s="325" t="s">
        <v>383</v>
      </c>
      <c r="C18" s="260"/>
      <c r="D18" s="263"/>
      <c r="E18" s="269"/>
      <c r="F18" s="265"/>
      <c r="G18" s="263"/>
      <c r="H18" s="264"/>
      <c r="I18" s="263"/>
      <c r="J18" s="264"/>
      <c r="K18" s="277">
        <f t="shared" si="0"/>
        <v>0</v>
      </c>
      <c r="L18" s="264"/>
      <c r="M18" s="263"/>
      <c r="N18" s="264"/>
      <c r="O18" s="264"/>
      <c r="P18" s="264"/>
      <c r="Q18" s="270"/>
      <c r="R18" s="264"/>
      <c r="S18" s="264"/>
      <c r="T18" s="264"/>
      <c r="U18" s="280">
        <f t="shared" si="1"/>
        <v>0</v>
      </c>
      <c r="V18" s="264"/>
      <c r="W18" s="277">
        <f t="shared" si="2"/>
        <v>0</v>
      </c>
      <c r="X18" s="264"/>
      <c r="Y18" s="277">
        <f t="shared" si="3"/>
        <v>0</v>
      </c>
      <c r="Z18" s="267"/>
    </row>
    <row r="19" spans="1:26" s="261" customFormat="1" ht="35.1" customHeight="1">
      <c r="B19" s="325" t="s">
        <v>384</v>
      </c>
      <c r="C19" s="260"/>
      <c r="D19" s="263"/>
      <c r="E19" s="269"/>
      <c r="F19" s="265"/>
      <c r="G19" s="263"/>
      <c r="H19" s="264"/>
      <c r="I19" s="263"/>
      <c r="J19" s="264"/>
      <c r="K19" s="277">
        <f t="shared" si="0"/>
        <v>0</v>
      </c>
      <c r="L19" s="264"/>
      <c r="M19" s="263"/>
      <c r="N19" s="264"/>
      <c r="O19" s="264"/>
      <c r="P19" s="264"/>
      <c r="Q19" s="270"/>
      <c r="R19" s="264"/>
      <c r="S19" s="264"/>
      <c r="T19" s="264"/>
      <c r="U19" s="280">
        <f t="shared" si="1"/>
        <v>0</v>
      </c>
      <c r="V19" s="264"/>
      <c r="W19" s="277">
        <f t="shared" si="2"/>
        <v>0</v>
      </c>
      <c r="X19" s="264"/>
      <c r="Y19" s="277">
        <f t="shared" si="3"/>
        <v>0</v>
      </c>
      <c r="Z19" s="267"/>
    </row>
    <row r="20" spans="1:26" s="261" customFormat="1" ht="35.1" customHeight="1">
      <c r="B20" s="325" t="s">
        <v>385</v>
      </c>
      <c r="C20" s="260"/>
      <c r="D20" s="263"/>
      <c r="E20" s="269"/>
      <c r="F20" s="265"/>
      <c r="G20" s="263"/>
      <c r="H20" s="264"/>
      <c r="I20" s="263"/>
      <c r="J20" s="264"/>
      <c r="K20" s="277">
        <f t="shared" si="0"/>
        <v>0</v>
      </c>
      <c r="L20" s="264"/>
      <c r="M20" s="263"/>
      <c r="N20" s="264"/>
      <c r="O20" s="264"/>
      <c r="P20" s="264"/>
      <c r="Q20" s="270"/>
      <c r="R20" s="264"/>
      <c r="S20" s="264"/>
      <c r="T20" s="264"/>
      <c r="U20" s="280">
        <f t="shared" si="1"/>
        <v>0</v>
      </c>
      <c r="V20" s="264"/>
      <c r="W20" s="277">
        <f t="shared" si="2"/>
        <v>0</v>
      </c>
      <c r="X20" s="264"/>
      <c r="Y20" s="277">
        <f t="shared" si="3"/>
        <v>0</v>
      </c>
      <c r="Z20" s="267"/>
    </row>
    <row r="21" spans="1:26" s="447" customFormat="1" ht="35.1" customHeight="1">
      <c r="B21" s="448" t="s">
        <v>22</v>
      </c>
      <c r="C21" s="438"/>
      <c r="D21" s="278">
        <f>SUM(D13:D20)</f>
        <v>0</v>
      </c>
      <c r="E21" s="449"/>
      <c r="F21" s="450">
        <f>SUM(F13:F20)</f>
        <v>0</v>
      </c>
      <c r="G21" s="451"/>
      <c r="H21" s="280"/>
      <c r="I21" s="278">
        <f>SUM(I13:I20)</f>
        <v>0</v>
      </c>
      <c r="J21" s="280"/>
      <c r="K21" s="278">
        <f>SUM(K13:K20)</f>
        <v>0</v>
      </c>
      <c r="L21" s="280"/>
      <c r="M21" s="278">
        <f>SUM(M13:M20)</f>
        <v>0</v>
      </c>
      <c r="N21" s="451"/>
      <c r="O21" s="278">
        <f>SUM(O13:O20)</f>
        <v>0</v>
      </c>
      <c r="P21" s="280"/>
      <c r="Q21" s="452"/>
      <c r="R21" s="451"/>
      <c r="S21" s="451"/>
      <c r="T21" s="451"/>
      <c r="U21" s="278">
        <f>SUM(U13:U20)</f>
        <v>0</v>
      </c>
      <c r="V21" s="453"/>
      <c r="W21" s="278">
        <f>SUM(W13:W20)</f>
        <v>0</v>
      </c>
      <c r="X21" s="280"/>
      <c r="Y21" s="278">
        <f>SUM(Y13:Y20)</f>
        <v>0</v>
      </c>
      <c r="Z21" s="454"/>
    </row>
    <row r="22" spans="1:26" s="261" customFormat="1" ht="35.1" customHeight="1">
      <c r="B22" s="262" t="s">
        <v>386</v>
      </c>
      <c r="C22" s="260"/>
      <c r="D22" s="263"/>
      <c r="E22" s="264"/>
      <c r="F22" s="265"/>
      <c r="G22" s="263"/>
      <c r="H22" s="264"/>
      <c r="I22" s="266">
        <v>0</v>
      </c>
      <c r="J22" s="264"/>
      <c r="K22" s="277">
        <f>D22+F22+I22</f>
        <v>0</v>
      </c>
      <c r="L22" s="264"/>
      <c r="M22" s="264"/>
      <c r="N22" s="264"/>
      <c r="O22" s="264"/>
      <c r="P22" s="264"/>
      <c r="Q22" s="270"/>
      <c r="R22" s="264"/>
      <c r="S22" s="264"/>
      <c r="T22" s="264"/>
      <c r="U22" s="280">
        <f>M22+O22</f>
        <v>0</v>
      </c>
      <c r="V22" s="264"/>
      <c r="W22" s="277">
        <f>D22-M22</f>
        <v>0</v>
      </c>
      <c r="X22" s="264"/>
      <c r="Y22" s="277">
        <f>K22-U22</f>
        <v>0</v>
      </c>
      <c r="Z22" s="267"/>
    </row>
    <row r="23" spans="1:26" s="261" customFormat="1" ht="35.1" hidden="1" customHeight="1">
      <c r="B23" s="325" t="s">
        <v>22</v>
      </c>
      <c r="C23" s="260"/>
      <c r="D23" s="264"/>
      <c r="E23" s="264"/>
      <c r="F23" s="267"/>
      <c r="G23" s="263"/>
      <c r="H23" s="268"/>
      <c r="I23" s="263"/>
      <c r="J23" s="268"/>
      <c r="K23" s="277"/>
      <c r="L23" s="264"/>
      <c r="M23" s="263">
        <f>SUM(M14:M22)</f>
        <v>0</v>
      </c>
      <c r="N23" s="263"/>
      <c r="O23" s="263">
        <f>SUM(O14:O22)</f>
        <v>0</v>
      </c>
      <c r="P23" s="264"/>
      <c r="Q23" s="271">
        <f>SUM(Q14:Q22)</f>
        <v>0</v>
      </c>
      <c r="R23" s="271"/>
      <c r="S23" s="271" t="s">
        <v>380</v>
      </c>
      <c r="T23" s="271"/>
      <c r="U23" s="263">
        <f>M23+O23+Q23</f>
        <v>0</v>
      </c>
      <c r="V23" s="264"/>
      <c r="W23" s="263">
        <f>D23-M23</f>
        <v>0</v>
      </c>
      <c r="X23" s="264"/>
      <c r="Y23" s="277">
        <f>K23-U23</f>
        <v>0</v>
      </c>
      <c r="Z23" s="267"/>
    </row>
    <row r="24" spans="1:26" s="261" customFormat="1" ht="35.1" hidden="1" customHeight="1">
      <c r="B24" s="325" t="s">
        <v>387</v>
      </c>
      <c r="C24" s="260"/>
      <c r="D24" s="264"/>
      <c r="E24" s="264"/>
      <c r="F24" s="267"/>
      <c r="G24" s="263"/>
      <c r="H24" s="264"/>
      <c r="I24" s="271"/>
      <c r="J24" s="264"/>
      <c r="K24" s="277"/>
      <c r="L24" s="264"/>
      <c r="M24" s="547"/>
      <c r="N24" s="547"/>
      <c r="O24" s="547"/>
      <c r="P24" s="547"/>
      <c r="Q24" s="547"/>
      <c r="R24" s="547"/>
      <c r="S24" s="547"/>
      <c r="T24" s="547"/>
      <c r="U24" s="547"/>
      <c r="V24" s="264"/>
      <c r="W24" s="263">
        <f>D24-M24</f>
        <v>0</v>
      </c>
      <c r="X24" s="264"/>
      <c r="Y24" s="277">
        <f>K24-U24</f>
        <v>0</v>
      </c>
      <c r="Z24" s="267"/>
    </row>
    <row r="25" spans="1:26" s="261" customFormat="1" ht="35.1" customHeight="1">
      <c r="B25" s="325" t="s">
        <v>482</v>
      </c>
      <c r="C25" s="260"/>
      <c r="D25" s="264"/>
      <c r="E25" s="264"/>
      <c r="F25" s="267"/>
      <c r="G25" s="263"/>
      <c r="H25" s="264"/>
      <c r="I25" s="271"/>
      <c r="J25" s="264"/>
      <c r="K25" s="277">
        <f>SUM(D25:I25)</f>
        <v>0</v>
      </c>
      <c r="L25" s="264"/>
      <c r="M25" s="264"/>
      <c r="N25" s="264"/>
      <c r="O25" s="264"/>
      <c r="P25" s="264"/>
      <c r="Q25" s="264"/>
      <c r="R25" s="264"/>
      <c r="S25" s="264"/>
      <c r="T25" s="264"/>
      <c r="U25" s="280">
        <f>SUM(M25:O25)</f>
        <v>0</v>
      </c>
      <c r="V25" s="264"/>
      <c r="W25" s="277">
        <f>D25-M25</f>
        <v>0</v>
      </c>
      <c r="X25" s="264"/>
      <c r="Y25" s="277">
        <f>K25-U25</f>
        <v>0</v>
      </c>
      <c r="Z25" s="267"/>
    </row>
    <row r="26" spans="1:26" s="447" customFormat="1" ht="35.1" customHeight="1" thickBot="1">
      <c r="B26" s="448" t="s">
        <v>322</v>
      </c>
      <c r="C26" s="437"/>
      <c r="D26" s="279">
        <f>SUM(D21:D25)</f>
        <v>0</v>
      </c>
      <c r="E26" s="280"/>
      <c r="F26" s="455">
        <f>SUM(F21:F25)</f>
        <v>0</v>
      </c>
      <c r="G26" s="451"/>
      <c r="H26" s="456"/>
      <c r="I26" s="457">
        <f>SUM(I21:I25)</f>
        <v>0</v>
      </c>
      <c r="J26" s="456"/>
      <c r="K26" s="279">
        <f>SUM(K21:K25)</f>
        <v>0</v>
      </c>
      <c r="L26" s="280"/>
      <c r="M26" s="279">
        <f>M21+M22+M25</f>
        <v>0</v>
      </c>
      <c r="N26" s="451"/>
      <c r="O26" s="279">
        <f>O21+O22+O25</f>
        <v>0</v>
      </c>
      <c r="P26" s="280"/>
      <c r="Q26" s="452"/>
      <c r="R26" s="458"/>
      <c r="S26" s="458"/>
      <c r="T26" s="458"/>
      <c r="U26" s="279">
        <f>U21+U22+U25</f>
        <v>0</v>
      </c>
      <c r="V26" s="280"/>
      <c r="W26" s="279">
        <f>W21+W22+W25</f>
        <v>0</v>
      </c>
      <c r="X26" s="280"/>
      <c r="Y26" s="279">
        <f>Y21+Y22+Y25</f>
        <v>0</v>
      </c>
      <c r="Z26" s="454"/>
    </row>
    <row r="27" spans="1:26" s="261" customFormat="1" ht="15" customHeight="1" thickTop="1">
      <c r="B27" s="260"/>
      <c r="C27" s="259"/>
      <c r="D27" s="264"/>
      <c r="E27" s="264"/>
      <c r="F27" s="263"/>
      <c r="G27" s="263"/>
      <c r="H27" s="268"/>
      <c r="I27" s="271"/>
      <c r="J27" s="268"/>
      <c r="K27" s="263"/>
      <c r="L27" s="264"/>
      <c r="M27" s="263"/>
      <c r="N27" s="263"/>
      <c r="O27" s="263"/>
      <c r="P27" s="264"/>
      <c r="Q27" s="272"/>
      <c r="R27" s="271"/>
      <c r="S27" s="271"/>
      <c r="T27" s="271"/>
      <c r="U27" s="263"/>
      <c r="V27" s="264"/>
      <c r="W27" s="263"/>
      <c r="X27" s="264"/>
      <c r="Y27" s="263"/>
      <c r="Z27" s="267"/>
    </row>
    <row r="28" spans="1:26" ht="23.25">
      <c r="A28" s="546">
        <v>17</v>
      </c>
      <c r="B28" s="546"/>
      <c r="C28" s="546"/>
      <c r="D28" s="546"/>
      <c r="E28" s="546"/>
      <c r="F28" s="546"/>
      <c r="G28" s="546"/>
      <c r="H28" s="546"/>
      <c r="I28" s="546"/>
      <c r="J28" s="546"/>
      <c r="K28" s="546"/>
      <c r="L28" s="546"/>
      <c r="M28" s="546"/>
      <c r="N28" s="546"/>
      <c r="O28" s="546"/>
      <c r="P28" s="546"/>
      <c r="Q28" s="546"/>
      <c r="R28" s="546"/>
      <c r="S28" s="546"/>
      <c r="T28" s="546"/>
      <c r="U28" s="546"/>
      <c r="V28" s="546"/>
      <c r="W28" s="546"/>
      <c r="X28" s="546"/>
      <c r="Y28" s="546"/>
    </row>
    <row r="29" spans="1:26" s="432" customFormat="1" ht="23.25">
      <c r="B29" s="549" t="s">
        <v>390</v>
      </c>
      <c r="C29" s="549"/>
      <c r="D29" s="549"/>
      <c r="E29" s="549"/>
      <c r="F29" s="549"/>
      <c r="G29" s="549"/>
      <c r="H29" s="549"/>
      <c r="I29" s="549"/>
      <c r="J29" s="549"/>
      <c r="K29" s="549"/>
      <c r="L29" s="549"/>
      <c r="M29" s="549"/>
      <c r="N29" s="433"/>
      <c r="O29" s="433"/>
      <c r="P29" s="434"/>
      <c r="Q29" s="433"/>
      <c r="R29" s="433"/>
      <c r="S29" s="433"/>
      <c r="T29" s="433"/>
      <c r="U29" s="433"/>
      <c r="V29" s="434"/>
      <c r="W29" s="433"/>
      <c r="X29" s="434"/>
      <c r="Y29" s="433"/>
      <c r="Z29" s="433"/>
    </row>
    <row r="30" spans="1:26" s="432" customFormat="1" ht="9.75" customHeight="1">
      <c r="C30" s="435"/>
      <c r="E30" s="435"/>
      <c r="H30" s="435"/>
      <c r="J30" s="435"/>
      <c r="L30" s="435"/>
      <c r="N30" s="433"/>
      <c r="O30" s="433"/>
      <c r="P30" s="434"/>
      <c r="Q30" s="433"/>
      <c r="R30" s="433"/>
      <c r="S30" s="433"/>
      <c r="T30" s="433"/>
      <c r="U30" s="433"/>
      <c r="V30" s="434"/>
      <c r="W30" s="433"/>
      <c r="X30" s="434"/>
      <c r="Y30" s="433"/>
      <c r="Z30" s="433"/>
    </row>
    <row r="31" spans="1:26" s="436" customFormat="1" ht="18">
      <c r="B31" s="550" t="s">
        <v>364</v>
      </c>
      <c r="C31" s="437"/>
      <c r="D31" s="552" t="s">
        <v>365</v>
      </c>
      <c r="E31" s="552"/>
      <c r="F31" s="552"/>
      <c r="G31" s="552"/>
      <c r="H31" s="552"/>
      <c r="I31" s="552"/>
      <c r="J31" s="552"/>
      <c r="K31" s="552"/>
      <c r="L31" s="438"/>
      <c r="M31" s="553" t="s">
        <v>366</v>
      </c>
      <c r="N31" s="553"/>
      <c r="O31" s="553"/>
      <c r="P31" s="553"/>
      <c r="Q31" s="553"/>
      <c r="R31" s="553"/>
      <c r="S31" s="553"/>
      <c r="T31" s="553"/>
      <c r="U31" s="553"/>
      <c r="V31" s="437"/>
      <c r="W31" s="553" t="s">
        <v>367</v>
      </c>
      <c r="X31" s="553"/>
      <c r="Y31" s="553"/>
      <c r="Z31" s="439"/>
    </row>
    <row r="32" spans="1:26" s="440" customFormat="1" ht="15.75">
      <c r="B32" s="550"/>
      <c r="C32" s="441"/>
      <c r="D32" s="442" t="s">
        <v>368</v>
      </c>
      <c r="E32" s="437"/>
      <c r="F32" s="442" t="s">
        <v>369</v>
      </c>
      <c r="G32" s="442"/>
      <c r="H32" s="437"/>
      <c r="I32" s="550" t="s">
        <v>370</v>
      </c>
      <c r="J32" s="437"/>
      <c r="K32" s="442" t="s">
        <v>368</v>
      </c>
      <c r="L32" s="437"/>
      <c r="M32" s="442" t="s">
        <v>368</v>
      </c>
      <c r="N32" s="442"/>
      <c r="O32" s="442" t="s">
        <v>371</v>
      </c>
      <c r="P32" s="437"/>
      <c r="Q32" s="442" t="s">
        <v>372</v>
      </c>
      <c r="R32" s="442"/>
      <c r="S32" s="442" t="s">
        <v>370</v>
      </c>
      <c r="T32" s="442"/>
      <c r="U32" s="442" t="s">
        <v>368</v>
      </c>
      <c r="V32" s="437"/>
      <c r="W32" s="442" t="s">
        <v>368</v>
      </c>
      <c r="X32" s="437"/>
      <c r="Y32" s="442" t="s">
        <v>368</v>
      </c>
      <c r="Z32" s="437"/>
    </row>
    <row r="33" spans="2:26" s="440" customFormat="1" ht="15.75">
      <c r="B33" s="550"/>
      <c r="C33" s="441"/>
      <c r="D33" s="443" t="s">
        <v>388</v>
      </c>
      <c r="E33" s="444"/>
      <c r="F33" s="442" t="s">
        <v>373</v>
      </c>
      <c r="G33" s="442"/>
      <c r="H33" s="437"/>
      <c r="I33" s="550"/>
      <c r="J33" s="437"/>
      <c r="K33" s="442" t="str">
        <f>مفروضات!C24</f>
        <v>1391/12/29</v>
      </c>
      <c r="L33" s="444"/>
      <c r="M33" s="445" t="str">
        <f>مفروضات!C25</f>
        <v>1390/12/29</v>
      </c>
      <c r="N33" s="443"/>
      <c r="O33" s="442" t="s">
        <v>374</v>
      </c>
      <c r="P33" s="437"/>
      <c r="Q33" s="442" t="s">
        <v>375</v>
      </c>
      <c r="R33" s="442"/>
      <c r="S33" s="442" t="s">
        <v>376</v>
      </c>
      <c r="T33" s="442"/>
      <c r="U33" s="442" t="str">
        <f>مفروضات!C24</f>
        <v>1391/12/29</v>
      </c>
      <c r="V33" s="444"/>
      <c r="W33" s="445" t="str">
        <f>مفروضات!C25</f>
        <v>1390/12/29</v>
      </c>
      <c r="X33" s="444"/>
      <c r="Y33" s="442" t="str">
        <f>مفروضات!C24</f>
        <v>1391/12/29</v>
      </c>
      <c r="Z33" s="444"/>
    </row>
    <row r="34" spans="2:26" s="440" customFormat="1" ht="15.75">
      <c r="B34" s="551"/>
      <c r="C34" s="441"/>
      <c r="D34" s="446" t="s">
        <v>1</v>
      </c>
      <c r="E34" s="437"/>
      <c r="F34" s="446" t="s">
        <v>1</v>
      </c>
      <c r="G34" s="442"/>
      <c r="H34" s="437"/>
      <c r="I34" s="446" t="s">
        <v>1</v>
      </c>
      <c r="J34" s="437"/>
      <c r="K34" s="446" t="s">
        <v>1</v>
      </c>
      <c r="L34" s="437"/>
      <c r="M34" s="446" t="s">
        <v>1</v>
      </c>
      <c r="N34" s="442"/>
      <c r="O34" s="446" t="s">
        <v>1</v>
      </c>
      <c r="P34" s="437"/>
      <c r="Q34" s="442" t="s">
        <v>377</v>
      </c>
      <c r="R34" s="442"/>
      <c r="S34" s="442" t="s">
        <v>378</v>
      </c>
      <c r="T34" s="442"/>
      <c r="U34" s="446" t="s">
        <v>1</v>
      </c>
      <c r="V34" s="437"/>
      <c r="W34" s="446" t="s">
        <v>1</v>
      </c>
      <c r="X34" s="437"/>
      <c r="Y34" s="446" t="s">
        <v>1</v>
      </c>
      <c r="Z34" s="437"/>
    </row>
    <row r="35" spans="2:26" s="261" customFormat="1" ht="35.1" customHeight="1">
      <c r="B35" s="262" t="s">
        <v>20</v>
      </c>
      <c r="C35" s="260"/>
      <c r="D35" s="263"/>
      <c r="E35" s="264"/>
      <c r="F35" s="265"/>
      <c r="G35" s="263"/>
      <c r="H35" s="264"/>
      <c r="I35" s="459">
        <v>0</v>
      </c>
      <c r="J35" s="264"/>
      <c r="K35" s="277">
        <f>D35+F35+I35</f>
        <v>0</v>
      </c>
      <c r="L35" s="264"/>
      <c r="M35" s="263"/>
      <c r="N35" s="264"/>
      <c r="O35" s="264"/>
      <c r="P35" s="264"/>
      <c r="Q35" s="264"/>
      <c r="R35" s="264"/>
      <c r="S35" s="264"/>
      <c r="T35" s="264"/>
      <c r="U35" s="280">
        <f>M35+O35</f>
        <v>0</v>
      </c>
      <c r="V35" s="264"/>
      <c r="W35" s="277">
        <f>D35-M35</f>
        <v>0</v>
      </c>
      <c r="X35" s="264"/>
      <c r="Y35" s="277">
        <f>K35-U35</f>
        <v>0</v>
      </c>
      <c r="Z35" s="267"/>
    </row>
    <row r="36" spans="2:26" s="261" customFormat="1" ht="35.1" customHeight="1">
      <c r="B36" s="262" t="s">
        <v>21</v>
      </c>
      <c r="C36" s="260"/>
      <c r="D36" s="263"/>
      <c r="E36" s="264"/>
      <c r="F36" s="265"/>
      <c r="G36" s="263"/>
      <c r="H36" s="264"/>
      <c r="I36" s="459">
        <v>0</v>
      </c>
      <c r="J36" s="268"/>
      <c r="K36" s="277">
        <f t="shared" ref="K36:K42" si="4">D36+F36+I36</f>
        <v>0</v>
      </c>
      <c r="L36" s="264"/>
      <c r="M36" s="263"/>
      <c r="N36" s="264"/>
      <c r="O36" s="264"/>
      <c r="P36" s="264"/>
      <c r="Q36" s="264"/>
      <c r="R36" s="264"/>
      <c r="S36" s="264"/>
      <c r="T36" s="264"/>
      <c r="U36" s="280">
        <f t="shared" ref="U36:U42" si="5">M36+O36</f>
        <v>0</v>
      </c>
      <c r="V36" s="264"/>
      <c r="W36" s="277">
        <f t="shared" ref="W36:W42" si="6">D36-M36</f>
        <v>0</v>
      </c>
      <c r="X36" s="264"/>
      <c r="Y36" s="277">
        <f t="shared" ref="Y36:Y42" si="7">K36-U36</f>
        <v>0</v>
      </c>
      <c r="Z36" s="267"/>
    </row>
    <row r="37" spans="2:26" s="261" customFormat="1" ht="35.1" customHeight="1">
      <c r="B37" s="325" t="s">
        <v>379</v>
      </c>
      <c r="C37" s="260"/>
      <c r="D37" s="263"/>
      <c r="E37" s="269"/>
      <c r="F37" s="265"/>
      <c r="G37" s="263"/>
      <c r="H37" s="264"/>
      <c r="I37" s="277"/>
      <c r="J37" s="264"/>
      <c r="K37" s="277">
        <f t="shared" si="4"/>
        <v>0</v>
      </c>
      <c r="L37" s="264"/>
      <c r="M37" s="263"/>
      <c r="N37" s="264"/>
      <c r="O37" s="264"/>
      <c r="P37" s="264"/>
      <c r="Q37" s="270"/>
      <c r="R37" s="264"/>
      <c r="S37" s="264"/>
      <c r="T37" s="264"/>
      <c r="U37" s="280">
        <f t="shared" si="5"/>
        <v>0</v>
      </c>
      <c r="V37" s="264"/>
      <c r="W37" s="277">
        <f t="shared" si="6"/>
        <v>0</v>
      </c>
      <c r="X37" s="264"/>
      <c r="Y37" s="277">
        <f t="shared" si="7"/>
        <v>0</v>
      </c>
      <c r="Z37" s="267"/>
    </row>
    <row r="38" spans="2:26" s="261" customFormat="1" ht="35.1" customHeight="1">
      <c r="B38" s="262" t="s">
        <v>381</v>
      </c>
      <c r="C38" s="260"/>
      <c r="D38" s="263"/>
      <c r="E38" s="264"/>
      <c r="F38" s="265"/>
      <c r="G38" s="263"/>
      <c r="H38" s="264"/>
      <c r="I38" s="277"/>
      <c r="J38" s="268"/>
      <c r="K38" s="277">
        <f t="shared" si="4"/>
        <v>0</v>
      </c>
      <c r="L38" s="264"/>
      <c r="M38" s="263"/>
      <c r="N38" s="264"/>
      <c r="O38" s="264"/>
      <c r="P38" s="264"/>
      <c r="Q38" s="264"/>
      <c r="R38" s="264"/>
      <c r="S38" s="264"/>
      <c r="T38" s="264"/>
      <c r="U38" s="280">
        <f t="shared" si="5"/>
        <v>0</v>
      </c>
      <c r="V38" s="264"/>
      <c r="W38" s="277">
        <f t="shared" si="6"/>
        <v>0</v>
      </c>
      <c r="X38" s="264"/>
      <c r="Y38" s="277">
        <f t="shared" si="7"/>
        <v>0</v>
      </c>
      <c r="Z38" s="267"/>
    </row>
    <row r="39" spans="2:26" s="261" customFormat="1" ht="35.1" customHeight="1">
      <c r="B39" s="325" t="s">
        <v>382</v>
      </c>
      <c r="C39" s="260"/>
      <c r="D39" s="263"/>
      <c r="E39" s="269"/>
      <c r="F39" s="265"/>
      <c r="G39" s="263"/>
      <c r="H39" s="264"/>
      <c r="I39" s="277"/>
      <c r="J39" s="264"/>
      <c r="K39" s="277">
        <f t="shared" si="4"/>
        <v>0</v>
      </c>
      <c r="L39" s="264"/>
      <c r="M39" s="263"/>
      <c r="N39" s="264"/>
      <c r="O39" s="264"/>
      <c r="P39" s="264"/>
      <c r="Q39" s="270"/>
      <c r="R39" s="264"/>
      <c r="S39" s="264"/>
      <c r="T39" s="264"/>
      <c r="U39" s="280">
        <f t="shared" si="5"/>
        <v>0</v>
      </c>
      <c r="V39" s="264"/>
      <c r="W39" s="277">
        <f t="shared" si="6"/>
        <v>0</v>
      </c>
      <c r="X39" s="264"/>
      <c r="Y39" s="277">
        <f t="shared" si="7"/>
        <v>0</v>
      </c>
      <c r="Z39" s="267"/>
    </row>
    <row r="40" spans="2:26" s="261" customFormat="1" ht="35.1" customHeight="1">
      <c r="B40" s="325" t="s">
        <v>383</v>
      </c>
      <c r="C40" s="260"/>
      <c r="D40" s="263"/>
      <c r="E40" s="269"/>
      <c r="F40" s="265"/>
      <c r="G40" s="263"/>
      <c r="H40" s="264"/>
      <c r="I40" s="277"/>
      <c r="J40" s="264"/>
      <c r="K40" s="277">
        <f t="shared" si="4"/>
        <v>0</v>
      </c>
      <c r="L40" s="264"/>
      <c r="M40" s="263"/>
      <c r="N40" s="264"/>
      <c r="O40" s="264"/>
      <c r="P40" s="264"/>
      <c r="Q40" s="270"/>
      <c r="R40" s="264"/>
      <c r="S40" s="264"/>
      <c r="T40" s="264"/>
      <c r="U40" s="280">
        <f t="shared" si="5"/>
        <v>0</v>
      </c>
      <c r="V40" s="264"/>
      <c r="W40" s="277">
        <f t="shared" si="6"/>
        <v>0</v>
      </c>
      <c r="X40" s="264"/>
      <c r="Y40" s="277">
        <f t="shared" si="7"/>
        <v>0</v>
      </c>
      <c r="Z40" s="267"/>
    </row>
    <row r="41" spans="2:26" s="261" customFormat="1" ht="35.1" customHeight="1">
      <c r="B41" s="325" t="s">
        <v>384</v>
      </c>
      <c r="C41" s="260"/>
      <c r="D41" s="263"/>
      <c r="E41" s="269"/>
      <c r="F41" s="265"/>
      <c r="G41" s="263"/>
      <c r="H41" s="264"/>
      <c r="I41" s="277"/>
      <c r="J41" s="264"/>
      <c r="K41" s="277">
        <f t="shared" si="4"/>
        <v>0</v>
      </c>
      <c r="L41" s="264"/>
      <c r="M41" s="263"/>
      <c r="N41" s="264"/>
      <c r="O41" s="264"/>
      <c r="P41" s="264"/>
      <c r="Q41" s="270"/>
      <c r="R41" s="264"/>
      <c r="S41" s="264"/>
      <c r="T41" s="264"/>
      <c r="U41" s="280">
        <f t="shared" si="5"/>
        <v>0</v>
      </c>
      <c r="V41" s="264"/>
      <c r="W41" s="277">
        <f t="shared" si="6"/>
        <v>0</v>
      </c>
      <c r="X41" s="264"/>
      <c r="Y41" s="277">
        <f t="shared" si="7"/>
        <v>0</v>
      </c>
      <c r="Z41" s="267"/>
    </row>
    <row r="42" spans="2:26" s="261" customFormat="1" ht="35.1" customHeight="1">
      <c r="B42" s="325" t="s">
        <v>385</v>
      </c>
      <c r="C42" s="260"/>
      <c r="D42" s="263"/>
      <c r="E42" s="269"/>
      <c r="F42" s="460"/>
      <c r="G42" s="263"/>
      <c r="H42" s="264"/>
      <c r="I42" s="277"/>
      <c r="J42" s="264"/>
      <c r="K42" s="277">
        <f t="shared" si="4"/>
        <v>0</v>
      </c>
      <c r="L42" s="264"/>
      <c r="M42" s="263"/>
      <c r="N42" s="264"/>
      <c r="O42" s="264"/>
      <c r="P42" s="264"/>
      <c r="Q42" s="270"/>
      <c r="R42" s="264"/>
      <c r="S42" s="264"/>
      <c r="T42" s="264"/>
      <c r="U42" s="280">
        <f t="shared" si="5"/>
        <v>0</v>
      </c>
      <c r="V42" s="264"/>
      <c r="W42" s="277">
        <f t="shared" si="6"/>
        <v>0</v>
      </c>
      <c r="X42" s="264"/>
      <c r="Y42" s="277">
        <f t="shared" si="7"/>
        <v>0</v>
      </c>
      <c r="Z42" s="267"/>
    </row>
    <row r="43" spans="2:26" s="447" customFormat="1" ht="35.1" customHeight="1">
      <c r="B43" s="448" t="s">
        <v>22</v>
      </c>
      <c r="C43" s="438"/>
      <c r="D43" s="278">
        <f>SUM(D35:D42)</f>
        <v>0</v>
      </c>
      <c r="E43" s="449"/>
      <c r="F43" s="450">
        <f>SUM(F35:F42)</f>
        <v>0</v>
      </c>
      <c r="G43" s="451"/>
      <c r="H43" s="280"/>
      <c r="I43" s="278">
        <f>SUM(I35:I42)</f>
        <v>0</v>
      </c>
      <c r="J43" s="280"/>
      <c r="K43" s="278">
        <f>SUM(K35:K42)</f>
        <v>0</v>
      </c>
      <c r="L43" s="280"/>
      <c r="M43" s="278">
        <f>SUM(M35:M42)</f>
        <v>0</v>
      </c>
      <c r="N43" s="451"/>
      <c r="O43" s="278">
        <f>SUM(O35:O42)</f>
        <v>0</v>
      </c>
      <c r="P43" s="280"/>
      <c r="Q43" s="452"/>
      <c r="R43" s="451"/>
      <c r="S43" s="451"/>
      <c r="T43" s="451"/>
      <c r="U43" s="278">
        <f>SUM(U35:U42)</f>
        <v>0</v>
      </c>
      <c r="V43" s="453"/>
      <c r="W43" s="278">
        <f>SUM(W35:W42)</f>
        <v>0</v>
      </c>
      <c r="X43" s="280"/>
      <c r="Y43" s="278">
        <f>SUM(Y35:Y42)</f>
        <v>0</v>
      </c>
      <c r="Z43" s="454"/>
    </row>
    <row r="44" spans="2:26" s="261" customFormat="1" ht="35.1" customHeight="1">
      <c r="B44" s="262" t="s">
        <v>386</v>
      </c>
      <c r="C44" s="260"/>
      <c r="D44" s="263"/>
      <c r="E44" s="264"/>
      <c r="F44" s="265"/>
      <c r="G44" s="263"/>
      <c r="H44" s="264"/>
      <c r="I44" s="459">
        <v>0</v>
      </c>
      <c r="J44" s="264"/>
      <c r="K44" s="277">
        <f>D44+F44+I44</f>
        <v>0</v>
      </c>
      <c r="L44" s="264"/>
      <c r="M44" s="264">
        <v>0</v>
      </c>
      <c r="N44" s="264"/>
      <c r="O44" s="264">
        <v>0</v>
      </c>
      <c r="P44" s="264"/>
      <c r="Q44" s="270"/>
      <c r="R44" s="264"/>
      <c r="S44" s="264"/>
      <c r="T44" s="264"/>
      <c r="U44" s="280">
        <f>M44+O44</f>
        <v>0</v>
      </c>
      <c r="V44" s="264"/>
      <c r="W44" s="277">
        <f>D44-M44</f>
        <v>0</v>
      </c>
      <c r="X44" s="264"/>
      <c r="Y44" s="277">
        <f>K44-U44</f>
        <v>0</v>
      </c>
      <c r="Z44" s="267"/>
    </row>
    <row r="45" spans="2:26" s="261" customFormat="1" ht="35.1" hidden="1" customHeight="1">
      <c r="B45" s="325" t="s">
        <v>22</v>
      </c>
      <c r="C45" s="260"/>
      <c r="D45" s="264"/>
      <c r="E45" s="264"/>
      <c r="F45" s="267"/>
      <c r="G45" s="263"/>
      <c r="H45" s="268"/>
      <c r="I45" s="263"/>
      <c r="J45" s="268"/>
      <c r="K45" s="263"/>
      <c r="L45" s="264"/>
      <c r="M45" s="263">
        <f>SUM(M36:M44)</f>
        <v>0</v>
      </c>
      <c r="N45" s="263"/>
      <c r="O45" s="263">
        <f>SUM(O36:O44)</f>
        <v>0</v>
      </c>
      <c r="P45" s="264"/>
      <c r="Q45" s="271">
        <f>SUM(Q36:Q44)</f>
        <v>0</v>
      </c>
      <c r="R45" s="271"/>
      <c r="S45" s="271" t="s">
        <v>380</v>
      </c>
      <c r="T45" s="271"/>
      <c r="U45" s="263">
        <f>M45+O45+Q45</f>
        <v>0</v>
      </c>
      <c r="V45" s="264"/>
      <c r="W45" s="263">
        <f>SUM(W35:W44)</f>
        <v>0</v>
      </c>
      <c r="X45" s="264"/>
      <c r="Y45" s="263"/>
      <c r="Z45" s="267"/>
    </row>
    <row r="46" spans="2:26" s="261" customFormat="1" ht="35.1" hidden="1" customHeight="1">
      <c r="B46" s="325" t="s">
        <v>387</v>
      </c>
      <c r="C46" s="260"/>
      <c r="D46" s="264"/>
      <c r="E46" s="264"/>
      <c r="F46" s="267"/>
      <c r="G46" s="263"/>
      <c r="H46" s="264"/>
      <c r="I46" s="271"/>
      <c r="J46" s="264"/>
      <c r="K46" s="263"/>
      <c r="L46" s="264"/>
      <c r="M46" s="547"/>
      <c r="N46" s="547"/>
      <c r="O46" s="547"/>
      <c r="P46" s="547"/>
      <c r="Q46" s="547"/>
      <c r="R46" s="547"/>
      <c r="S46" s="547"/>
      <c r="T46" s="547"/>
      <c r="U46" s="547"/>
      <c r="V46" s="264"/>
      <c r="W46" s="263">
        <v>0</v>
      </c>
      <c r="X46" s="264"/>
      <c r="Y46" s="263"/>
      <c r="Z46" s="267"/>
    </row>
    <row r="47" spans="2:26" s="261" customFormat="1" ht="35.1" customHeight="1">
      <c r="B47" s="325" t="s">
        <v>482</v>
      </c>
      <c r="C47" s="260"/>
      <c r="D47" s="264"/>
      <c r="E47" s="264"/>
      <c r="F47" s="267"/>
      <c r="G47" s="263"/>
      <c r="H47" s="264"/>
      <c r="I47" s="271"/>
      <c r="J47" s="264"/>
      <c r="K47" s="277">
        <f>SUM(D47:I47)</f>
        <v>0</v>
      </c>
      <c r="L47" s="264"/>
      <c r="M47" s="264"/>
      <c r="N47" s="264"/>
      <c r="O47" s="264"/>
      <c r="P47" s="264"/>
      <c r="Q47" s="264"/>
      <c r="R47" s="264"/>
      <c r="S47" s="264"/>
      <c r="T47" s="264"/>
      <c r="U47" s="280">
        <f>SUM(M47:O47)</f>
        <v>0</v>
      </c>
      <c r="V47" s="264"/>
      <c r="W47" s="263"/>
      <c r="X47" s="264"/>
      <c r="Y47" s="277">
        <f>K47-U47</f>
        <v>0</v>
      </c>
      <c r="Z47" s="267"/>
    </row>
    <row r="48" spans="2:26" s="447" customFormat="1" ht="35.1" customHeight="1" thickBot="1">
      <c r="B48" s="448" t="s">
        <v>322</v>
      </c>
      <c r="C48" s="437"/>
      <c r="D48" s="279">
        <f>SUM(D43:D47)</f>
        <v>0</v>
      </c>
      <c r="E48" s="280"/>
      <c r="F48" s="455">
        <f>SUM(F43:F47)</f>
        <v>0</v>
      </c>
      <c r="G48" s="451"/>
      <c r="H48" s="456"/>
      <c r="I48" s="457">
        <f>SUM(I43:I47)</f>
        <v>0</v>
      </c>
      <c r="J48" s="456"/>
      <c r="K48" s="279">
        <f>SUM(K43:K47)</f>
        <v>0</v>
      </c>
      <c r="L48" s="280"/>
      <c r="M48" s="279">
        <f>M43+M44+M47</f>
        <v>0</v>
      </c>
      <c r="N48" s="451"/>
      <c r="O48" s="279">
        <f>O43+O44+O47</f>
        <v>0</v>
      </c>
      <c r="P48" s="280"/>
      <c r="Q48" s="452"/>
      <c r="R48" s="458"/>
      <c r="S48" s="458"/>
      <c r="T48" s="458"/>
      <c r="U48" s="279">
        <f>U43+U44+U47</f>
        <v>0</v>
      </c>
      <c r="V48" s="280"/>
      <c r="W48" s="279">
        <f>W43+W44+W47</f>
        <v>0</v>
      </c>
      <c r="X48" s="280"/>
      <c r="Y48" s="279">
        <f>Y43+Y44+Y47</f>
        <v>0</v>
      </c>
      <c r="Z48" s="454"/>
    </row>
    <row r="49" spans="1:26" ht="15.75" thickTop="1"/>
    <row r="56" spans="1:26" s="275" customFormat="1" ht="35.1" customHeight="1">
      <c r="B56" s="554" t="s">
        <v>391</v>
      </c>
      <c r="C56" s="554"/>
      <c r="D56" s="554"/>
      <c r="E56" s="554"/>
      <c r="F56" s="554"/>
      <c r="G56" s="554"/>
      <c r="H56" s="554"/>
      <c r="I56" s="554"/>
      <c r="J56" s="554"/>
      <c r="K56" s="554"/>
      <c r="L56" s="554"/>
      <c r="M56" s="554"/>
      <c r="N56" s="554"/>
      <c r="O56" s="554"/>
      <c r="P56" s="554"/>
      <c r="Q56" s="554"/>
      <c r="R56" s="554"/>
      <c r="S56" s="554"/>
      <c r="T56" s="554"/>
      <c r="U56" s="554"/>
      <c r="V56" s="554"/>
      <c r="W56" s="554"/>
      <c r="X56" s="554"/>
      <c r="Y56" s="554"/>
      <c r="Z56" s="276"/>
    </row>
    <row r="61" spans="1:26" ht="23.25">
      <c r="A61" s="546">
        <v>18</v>
      </c>
      <c r="B61" s="546"/>
      <c r="C61" s="546"/>
      <c r="D61" s="546"/>
      <c r="E61" s="546"/>
      <c r="F61" s="546"/>
      <c r="G61" s="546"/>
      <c r="H61" s="546"/>
      <c r="I61" s="546"/>
      <c r="J61" s="546"/>
      <c r="K61" s="546"/>
      <c r="L61" s="546"/>
      <c r="M61" s="546"/>
      <c r="N61" s="546"/>
      <c r="O61" s="546"/>
      <c r="P61" s="546"/>
      <c r="Q61" s="546"/>
      <c r="R61" s="546"/>
      <c r="S61" s="546"/>
      <c r="T61" s="546"/>
      <c r="U61" s="546"/>
      <c r="V61" s="546"/>
      <c r="W61" s="546"/>
      <c r="X61" s="546"/>
      <c r="Y61" s="546"/>
    </row>
  </sheetData>
  <sheetProtection selectLockedCells="1"/>
  <customSheetViews>
    <customSheetView guid="{451A9F1A-63DC-4D06-AFFC-7D352A345948}" scale="55" showPageBreaks="1" hiddenColumns="1">
      <selection activeCell="J15" sqref="J15"/>
      <rowBreaks count="1" manualBreakCount="1">
        <brk id="25" max="16383" man="1"/>
      </rowBreaks>
      <pageMargins left="0" right="0" top="0" bottom="0" header="0" footer="0"/>
      <printOptions horizontalCentered="1"/>
      <pageSetup paperSize="9" scale="70" orientation="landscape" horizontalDpi="300" verticalDpi="300" r:id="rId1"/>
    </customSheetView>
  </customSheetViews>
  <mergeCells count="21">
    <mergeCell ref="I32:I33"/>
    <mergeCell ref="I10:I11"/>
    <mergeCell ref="A61:Y61"/>
    <mergeCell ref="B29:M29"/>
    <mergeCell ref="B31:B34"/>
    <mergeCell ref="D31:K31"/>
    <mergeCell ref="M31:U31"/>
    <mergeCell ref="W31:Y31"/>
    <mergeCell ref="B56:Y56"/>
    <mergeCell ref="M46:U46"/>
    <mergeCell ref="B5:E5"/>
    <mergeCell ref="A28:Y28"/>
    <mergeCell ref="M24:U24"/>
    <mergeCell ref="A1:Y1"/>
    <mergeCell ref="A2:Y2"/>
    <mergeCell ref="A3:Y3"/>
    <mergeCell ref="B7:M7"/>
    <mergeCell ref="B9:B12"/>
    <mergeCell ref="D9:K9"/>
    <mergeCell ref="M9:U9"/>
    <mergeCell ref="W9:Y9"/>
  </mergeCells>
  <phoneticPr fontId="26" type="noConversion"/>
  <printOptions horizontalCentered="1"/>
  <pageMargins left="0" right="0" top="0" bottom="0" header="0" footer="0"/>
  <pageSetup paperSize="9" scale="54" orientation="landscape" horizontalDpi="300" verticalDpi="300" r:id="rId2"/>
  <rowBreaks count="1" manualBreakCount="1">
    <brk id="28" max="24" man="1"/>
  </rowBreaks>
</worksheet>
</file>

<file path=xl/worksheets/sheet15.xml><?xml version="1.0" encoding="utf-8"?>
<worksheet xmlns="http://schemas.openxmlformats.org/spreadsheetml/2006/main" xmlns:r="http://schemas.openxmlformats.org/officeDocument/2006/relationships">
  <dimension ref="B1:T71"/>
  <sheetViews>
    <sheetView rightToLeft="1" view="pageBreakPreview" topLeftCell="E1" zoomScale="64" zoomScaleNormal="70" zoomScaleSheetLayoutView="64" workbookViewId="0">
      <selection activeCell="AG26" sqref="AG26"/>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1.71093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3.25">
      <c r="D5" s="529" t="s">
        <v>207</v>
      </c>
      <c r="E5" s="529"/>
      <c r="F5" s="529"/>
      <c r="G5" s="529"/>
      <c r="H5" s="529"/>
      <c r="I5" s="529"/>
      <c r="J5" s="529"/>
      <c r="K5" s="529"/>
      <c r="L5" s="199"/>
      <c r="N5" s="226"/>
    </row>
    <row r="6" spans="3:20" s="225" customFormat="1" ht="26.25" customHeight="1">
      <c r="D6" s="160"/>
      <c r="E6" s="160"/>
      <c r="F6" s="160"/>
      <c r="G6" s="160"/>
      <c r="H6" s="160"/>
      <c r="I6" s="160"/>
      <c r="J6" s="160"/>
      <c r="K6" s="160"/>
      <c r="L6" s="199"/>
      <c r="M6" s="161" t="str">
        <f>مفروضات!C26</f>
        <v xml:space="preserve"> (تجديد ارائه شده)</v>
      </c>
      <c r="N6" s="226"/>
    </row>
    <row r="7" spans="3:20" s="225" customFormat="1" ht="18">
      <c r="D7" s="130"/>
      <c r="E7" s="130"/>
      <c r="F7" s="130"/>
      <c r="H7" s="119"/>
      <c r="I7" s="118" t="s">
        <v>2</v>
      </c>
      <c r="J7" s="119"/>
      <c r="K7" s="175" t="str">
        <f>مفروضات!C24</f>
        <v>1391/12/29</v>
      </c>
      <c r="L7" s="151"/>
      <c r="M7" s="175" t="str">
        <f>مفروضات!C25</f>
        <v>1390/12/29</v>
      </c>
      <c r="N7" s="226"/>
    </row>
    <row r="8" spans="3:20" s="225" customFormat="1" ht="15.75">
      <c r="H8" s="133"/>
      <c r="I8" s="132"/>
      <c r="J8" s="133"/>
      <c r="K8" s="132" t="s">
        <v>1</v>
      </c>
      <c r="L8" s="118"/>
      <c r="M8" s="132" t="s">
        <v>1</v>
      </c>
      <c r="N8" s="226"/>
    </row>
    <row r="9" spans="3:20" s="225" customFormat="1" ht="24" customHeight="1">
      <c r="D9" s="526" t="s">
        <v>152</v>
      </c>
      <c r="E9" s="526"/>
      <c r="F9" s="526"/>
      <c r="G9" s="526"/>
      <c r="H9" s="526"/>
      <c r="I9" s="200" t="s">
        <v>13</v>
      </c>
      <c r="J9" s="118"/>
      <c r="K9" s="76">
        <f>K19</f>
        <v>0</v>
      </c>
      <c r="L9" s="118"/>
      <c r="M9" s="76">
        <f>M19</f>
        <v>0</v>
      </c>
      <c r="N9" s="226"/>
    </row>
    <row r="10" spans="3:20" s="225" customFormat="1" ht="21" customHeight="1">
      <c r="D10" s="526" t="s">
        <v>153</v>
      </c>
      <c r="E10" s="526"/>
      <c r="F10" s="526"/>
      <c r="G10" s="526"/>
      <c r="H10" s="526"/>
      <c r="I10" s="200" t="s">
        <v>14</v>
      </c>
      <c r="J10" s="118"/>
      <c r="K10" s="76">
        <f>K26</f>
        <v>0</v>
      </c>
      <c r="L10" s="118"/>
      <c r="M10" s="159">
        <f>M26</f>
        <v>0</v>
      </c>
      <c r="N10" s="226"/>
    </row>
    <row r="11" spans="3:20" s="225" customFormat="1" ht="5.25" customHeight="1">
      <c r="D11" s="201"/>
      <c r="E11" s="130"/>
      <c r="F11" s="130"/>
      <c r="H11" s="118"/>
      <c r="I11" s="202"/>
      <c r="J11" s="118"/>
      <c r="K11" s="158"/>
      <c r="L11" s="118"/>
      <c r="M11" s="159"/>
      <c r="N11" s="226"/>
    </row>
    <row r="12" spans="3:20" s="225" customFormat="1" ht="16.5" thickBot="1">
      <c r="D12" s="118"/>
      <c r="E12" s="118"/>
      <c r="F12" s="118"/>
      <c r="G12" s="118"/>
      <c r="H12" s="118"/>
      <c r="I12" s="118"/>
      <c r="J12" s="118"/>
      <c r="K12" s="78">
        <f>SUM(K9:K11)</f>
        <v>0</v>
      </c>
      <c r="L12" s="118"/>
      <c r="M12" s="78">
        <f>SUM(M9:M11)</f>
        <v>0</v>
      </c>
      <c r="N12" s="226"/>
    </row>
    <row r="13" spans="3:20" s="225" customFormat="1" ht="7.5" customHeight="1" thickTop="1">
      <c r="D13" s="118"/>
      <c r="E13" s="118"/>
      <c r="F13" s="118"/>
      <c r="G13" s="118"/>
      <c r="H13" s="118"/>
      <c r="I13" s="118"/>
      <c r="J13" s="118"/>
      <c r="K13" s="229"/>
      <c r="L13" s="118"/>
      <c r="M13" s="229"/>
      <c r="N13" s="226"/>
    </row>
    <row r="14" spans="3:20" ht="20.25">
      <c r="D14" s="527" t="s">
        <v>210</v>
      </c>
      <c r="E14" s="527"/>
      <c r="F14" s="527"/>
      <c r="G14" s="527"/>
      <c r="H14" s="527"/>
      <c r="I14" s="527"/>
      <c r="J14" s="527"/>
      <c r="K14" s="527"/>
      <c r="L14" s="527"/>
      <c r="M14" s="527"/>
      <c r="N14" s="59"/>
    </row>
    <row r="15" spans="3:20" ht="21" customHeight="1">
      <c r="D15" s="523"/>
      <c r="E15" s="523"/>
      <c r="F15" s="523"/>
      <c r="G15" s="523"/>
      <c r="H15" s="523"/>
      <c r="I15" s="523"/>
      <c r="J15" s="63"/>
      <c r="K15" s="64" t="str">
        <f>مفروضات!C24</f>
        <v>1391/12/29</v>
      </c>
      <c r="L15" s="65"/>
      <c r="M15" s="64" t="str">
        <f>مفروضات!C25</f>
        <v>1390/12/29</v>
      </c>
      <c r="N15" s="59"/>
    </row>
    <row r="16" spans="3:20" ht="18" customHeight="1">
      <c r="D16" s="523"/>
      <c r="E16" s="523"/>
      <c r="F16" s="523"/>
      <c r="G16" s="523"/>
      <c r="H16" s="523"/>
      <c r="I16" s="523"/>
      <c r="J16" s="63"/>
      <c r="K16" s="67" t="s">
        <v>1</v>
      </c>
      <c r="L16" s="66"/>
      <c r="M16" s="67" t="s">
        <v>1</v>
      </c>
      <c r="N16" s="59"/>
    </row>
    <row r="17" spans="4:14" ht="18">
      <c r="D17" s="522" t="s">
        <v>208</v>
      </c>
      <c r="E17" s="522"/>
      <c r="F17" s="522"/>
      <c r="G17" s="522"/>
      <c r="H17" s="522"/>
      <c r="I17" s="75"/>
      <c r="J17" s="63"/>
      <c r="K17" s="71"/>
      <c r="L17" s="72"/>
      <c r="M17" s="71"/>
      <c r="N17" s="59"/>
    </row>
    <row r="18" spans="4:14" ht="18">
      <c r="D18" s="522" t="s">
        <v>209</v>
      </c>
      <c r="E18" s="522"/>
      <c r="F18" s="522"/>
      <c r="G18" s="522"/>
      <c r="H18" s="522"/>
      <c r="I18" s="198"/>
      <c r="J18" s="63"/>
      <c r="K18" s="6"/>
      <c r="L18" s="72"/>
      <c r="M18" s="6"/>
      <c r="N18" s="59"/>
    </row>
    <row r="19" spans="4:14" ht="21" customHeight="1" thickBot="1">
      <c r="D19" s="63"/>
      <c r="E19" s="63"/>
      <c r="F19" s="63"/>
      <c r="G19" s="63"/>
      <c r="H19" s="63"/>
      <c r="I19" s="63"/>
      <c r="J19" s="63"/>
      <c r="K19" s="69">
        <f>SUM(K17:K18)</f>
        <v>0</v>
      </c>
      <c r="L19" s="63"/>
      <c r="M19" s="69">
        <f>SUM(M17:M18)</f>
        <v>0</v>
      </c>
      <c r="N19" s="59"/>
    </row>
    <row r="20" spans="4:14" ht="6" customHeight="1" thickTop="1">
      <c r="D20" s="63"/>
      <c r="E20" s="63"/>
      <c r="F20" s="63"/>
      <c r="G20" s="63"/>
      <c r="H20" s="63"/>
      <c r="I20" s="63"/>
      <c r="J20" s="63"/>
      <c r="K20" s="70"/>
      <c r="L20" s="63"/>
      <c r="M20" s="70"/>
      <c r="N20" s="59"/>
    </row>
    <row r="21" spans="4:14" ht="20.25">
      <c r="D21" s="527" t="s">
        <v>211</v>
      </c>
      <c r="E21" s="527"/>
      <c r="F21" s="527"/>
      <c r="G21" s="527"/>
      <c r="H21" s="527"/>
      <c r="I21" s="527"/>
      <c r="J21" s="527"/>
      <c r="K21" s="527"/>
      <c r="L21" s="527"/>
      <c r="M21" s="527"/>
      <c r="N21" s="59"/>
    </row>
    <row r="22" spans="4:14" ht="21" customHeight="1">
      <c r="D22" s="33"/>
      <c r="E22" s="33"/>
      <c r="F22" s="33"/>
      <c r="G22" s="33"/>
      <c r="H22" s="33"/>
      <c r="I22" s="33"/>
      <c r="J22" s="33"/>
      <c r="K22" s="81" t="str">
        <f>K15</f>
        <v>1391/12/29</v>
      </c>
      <c r="L22" s="73"/>
      <c r="M22" s="74" t="str">
        <f>M15</f>
        <v>1390/12/29</v>
      </c>
      <c r="N22" s="59"/>
    </row>
    <row r="23" spans="4:14" ht="18.75" customHeight="1">
      <c r="D23" s="523"/>
      <c r="E23" s="523"/>
      <c r="F23" s="523"/>
      <c r="G23" s="523"/>
      <c r="H23" s="523"/>
      <c r="I23" s="523"/>
      <c r="J23" s="33"/>
      <c r="K23" s="67" t="s">
        <v>1</v>
      </c>
      <c r="L23" s="66"/>
      <c r="M23" s="67" t="s">
        <v>1</v>
      </c>
      <c r="N23" s="59"/>
    </row>
    <row r="24" spans="4:14" ht="18">
      <c r="D24" s="522" t="s">
        <v>208</v>
      </c>
      <c r="E24" s="522"/>
      <c r="F24" s="522"/>
      <c r="G24" s="522"/>
      <c r="H24" s="522"/>
      <c r="I24" s="75"/>
      <c r="J24" s="63"/>
      <c r="K24" s="68"/>
      <c r="L24" s="63"/>
      <c r="M24" s="68"/>
      <c r="N24" s="59"/>
    </row>
    <row r="25" spans="4:14" ht="18">
      <c r="D25" s="522" t="s">
        <v>209</v>
      </c>
      <c r="E25" s="522"/>
      <c r="F25" s="522"/>
      <c r="G25" s="522"/>
      <c r="H25" s="522"/>
      <c r="I25" s="198"/>
      <c r="J25" s="63"/>
      <c r="K25" s="6"/>
      <c r="L25" s="63"/>
      <c r="M25" s="6"/>
      <c r="N25" s="59"/>
    </row>
    <row r="26" spans="4:14" ht="16.5" thickBot="1">
      <c r="D26" s="63"/>
      <c r="E26" s="63"/>
      <c r="F26" s="63"/>
      <c r="G26" s="63"/>
      <c r="H26" s="63"/>
      <c r="I26" s="63"/>
      <c r="J26" s="63"/>
      <c r="K26" s="69">
        <f>SUM(K24:K25)</f>
        <v>0</v>
      </c>
      <c r="L26" s="63"/>
      <c r="M26" s="69">
        <f>SUM(M24:M25)</f>
        <v>0</v>
      </c>
      <c r="N26" s="59"/>
    </row>
    <row r="27" spans="4:14" ht="7.5" customHeight="1" thickTop="1">
      <c r="D27" s="63"/>
      <c r="E27" s="63"/>
      <c r="F27" s="63"/>
      <c r="G27" s="63"/>
      <c r="H27" s="63"/>
      <c r="I27" s="63"/>
      <c r="J27" s="63"/>
      <c r="K27" s="70"/>
      <c r="L27" s="63"/>
      <c r="M27" s="70"/>
      <c r="N27" s="59"/>
    </row>
    <row r="28" spans="4:14" ht="3" customHeight="1">
      <c r="D28" s="61"/>
      <c r="E28" s="61"/>
      <c r="F28" s="61"/>
      <c r="G28" s="61"/>
      <c r="H28" s="61"/>
      <c r="I28" s="61"/>
      <c r="J28" s="61"/>
      <c r="K28" s="61"/>
      <c r="L28" s="61"/>
      <c r="M28" s="61"/>
    </row>
    <row r="29" spans="4:14" ht="27.75" customHeight="1">
      <c r="D29" s="528"/>
      <c r="E29" s="528"/>
      <c r="F29" s="528"/>
      <c r="G29" s="528"/>
      <c r="H29" s="528"/>
      <c r="I29" s="528"/>
      <c r="J29" s="37"/>
      <c r="K29" s="37"/>
      <c r="L29" s="37"/>
      <c r="M29" s="37"/>
    </row>
    <row r="30" spans="4:14" ht="0.75" customHeight="1"/>
    <row r="31" spans="4:14" hidden="1"/>
    <row r="32" spans="4:14" ht="9" hidden="1" customHeight="1"/>
    <row r="71" spans="2:14" ht="23.25">
      <c r="B71" s="524">
        <v>19</v>
      </c>
      <c r="C71" s="524"/>
      <c r="D71" s="524"/>
      <c r="E71" s="524"/>
      <c r="F71" s="524"/>
      <c r="G71" s="524"/>
      <c r="H71" s="524"/>
      <c r="I71" s="524"/>
      <c r="J71" s="524"/>
      <c r="K71" s="524"/>
      <c r="L71" s="524"/>
      <c r="M71" s="524"/>
      <c r="N71" s="524"/>
    </row>
  </sheetData>
  <sheetProtection selectLockedCells="1"/>
  <customSheetViews>
    <customSheetView guid="{451A9F1A-63DC-4D06-AFFC-7D352A345948}" scale="60" showPageBreaks="1" printArea="1" hiddenRows="1" view="pageBreakPreview">
      <selection activeCell="E52" sqref="E52:O52"/>
      <pageMargins left="0" right="0.17" top="0" bottom="0" header="0" footer="0"/>
      <printOptions horizontalCentered="1"/>
      <pageSetup paperSize="9" scale="63" orientation="portrait" r:id="rId1"/>
    </customSheetView>
  </customSheetViews>
  <mergeCells count="17">
    <mergeCell ref="D14:M14"/>
    <mergeCell ref="D15:I15"/>
    <mergeCell ref="D16:I16"/>
    <mergeCell ref="C1:N1"/>
    <mergeCell ref="C2:N2"/>
    <mergeCell ref="C3:N3"/>
    <mergeCell ref="D5:K5"/>
    <mergeCell ref="D9:H9"/>
    <mergeCell ref="D10:H10"/>
    <mergeCell ref="D17:H17"/>
    <mergeCell ref="B71:N71"/>
    <mergeCell ref="D24:H24"/>
    <mergeCell ref="D25:H25"/>
    <mergeCell ref="D21:M21"/>
    <mergeCell ref="D23:I23"/>
    <mergeCell ref="D29:I29"/>
    <mergeCell ref="D18:H18"/>
  </mergeCells>
  <printOptions horizontalCentered="1"/>
  <pageMargins left="0" right="0.17" top="0" bottom="0" header="0" footer="0"/>
  <pageSetup paperSize="9" scale="63" orientation="portrait" r:id="rId2"/>
</worksheet>
</file>

<file path=xl/worksheets/sheet16.xml><?xml version="1.0" encoding="utf-8"?>
<worksheet xmlns="http://schemas.openxmlformats.org/spreadsheetml/2006/main" xmlns:r="http://schemas.openxmlformats.org/officeDocument/2006/relationships">
  <dimension ref="B1:T71"/>
  <sheetViews>
    <sheetView rightToLeft="1" view="pageBreakPreview" zoomScale="60" zoomScaleNormal="70" workbookViewId="0">
      <selection activeCell="E6" sqref="E6"/>
    </sheetView>
  </sheetViews>
  <sheetFormatPr defaultColWidth="9.140625" defaultRowHeight="14.25"/>
  <cols>
    <col min="1" max="2" width="1.710937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1.71093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3.25">
      <c r="D5" s="529" t="s">
        <v>483</v>
      </c>
      <c r="E5" s="529"/>
      <c r="F5" s="529"/>
      <c r="G5" s="529"/>
      <c r="H5" s="529"/>
      <c r="I5" s="529"/>
      <c r="J5" s="529"/>
      <c r="K5" s="529"/>
      <c r="L5" s="199"/>
      <c r="N5" s="226"/>
    </row>
    <row r="6" spans="3:20" s="225" customFormat="1" ht="26.25" customHeight="1">
      <c r="D6" s="160"/>
      <c r="E6" s="160"/>
      <c r="F6" s="160"/>
      <c r="G6" s="160"/>
      <c r="H6" s="160"/>
      <c r="I6" s="160"/>
      <c r="J6" s="160"/>
      <c r="K6" s="160"/>
      <c r="L6" s="199"/>
      <c r="M6" s="161" t="str">
        <f>مفروضات!C26</f>
        <v xml:space="preserve"> (تجديد ارائه شده)</v>
      </c>
      <c r="N6" s="226"/>
    </row>
    <row r="7" spans="3:20" s="225" customFormat="1" ht="18">
      <c r="D7" s="130"/>
      <c r="E7" s="130"/>
      <c r="F7" s="130"/>
      <c r="H7" s="119"/>
      <c r="I7" s="118" t="s">
        <v>2</v>
      </c>
      <c r="J7" s="119"/>
      <c r="K7" s="175" t="str">
        <f>مفروضات!C24</f>
        <v>1391/12/29</v>
      </c>
      <c r="L7" s="151"/>
      <c r="M7" s="175" t="str">
        <f>مفروضات!C25</f>
        <v>1390/12/29</v>
      </c>
      <c r="N7" s="226"/>
    </row>
    <row r="8" spans="3:20" s="225" customFormat="1" ht="15.75">
      <c r="H8" s="133"/>
      <c r="I8" s="132"/>
      <c r="J8" s="133"/>
      <c r="K8" s="132" t="s">
        <v>1</v>
      </c>
      <c r="L8" s="118"/>
      <c r="M8" s="132" t="s">
        <v>1</v>
      </c>
      <c r="N8" s="226"/>
    </row>
    <row r="9" spans="3:20" s="225" customFormat="1" ht="24" customHeight="1">
      <c r="D9" s="526" t="s">
        <v>152</v>
      </c>
      <c r="E9" s="526"/>
      <c r="F9" s="526"/>
      <c r="G9" s="526"/>
      <c r="H9" s="526"/>
      <c r="I9" s="200" t="s">
        <v>488</v>
      </c>
      <c r="J9" s="118"/>
      <c r="K9" s="76">
        <f>K19</f>
        <v>0</v>
      </c>
      <c r="L9" s="118"/>
      <c r="M9" s="76">
        <f>M19</f>
        <v>0</v>
      </c>
      <c r="N9" s="226"/>
    </row>
    <row r="10" spans="3:20" s="225" customFormat="1" ht="21" customHeight="1">
      <c r="D10" s="526" t="s">
        <v>153</v>
      </c>
      <c r="E10" s="526"/>
      <c r="F10" s="526"/>
      <c r="G10" s="526"/>
      <c r="H10" s="526"/>
      <c r="I10" s="200" t="s">
        <v>489</v>
      </c>
      <c r="J10" s="118"/>
      <c r="K10" s="76">
        <f>K26</f>
        <v>0</v>
      </c>
      <c r="L10" s="118"/>
      <c r="M10" s="159">
        <f>M26</f>
        <v>0</v>
      </c>
      <c r="N10" s="226"/>
    </row>
    <row r="11" spans="3:20" s="225" customFormat="1" ht="5.25" customHeight="1">
      <c r="D11" s="201"/>
      <c r="E11" s="130"/>
      <c r="F11" s="130"/>
      <c r="H11" s="118"/>
      <c r="I11" s="202"/>
      <c r="J11" s="118"/>
      <c r="K11" s="158"/>
      <c r="L11" s="118"/>
      <c r="M11" s="159"/>
      <c r="N11" s="226"/>
    </row>
    <row r="12" spans="3:20" s="225" customFormat="1" ht="16.5" thickBot="1">
      <c r="D12" s="118"/>
      <c r="E12" s="118"/>
      <c r="F12" s="118"/>
      <c r="G12" s="118"/>
      <c r="H12" s="118"/>
      <c r="I12" s="118"/>
      <c r="J12" s="118"/>
      <c r="K12" s="78">
        <f>SUM(K9:K11)</f>
        <v>0</v>
      </c>
      <c r="L12" s="118"/>
      <c r="M12" s="78">
        <f>SUM(M9:M11)</f>
        <v>0</v>
      </c>
      <c r="N12" s="226"/>
    </row>
    <row r="13" spans="3:20" s="225" customFormat="1" ht="7.5" customHeight="1" thickTop="1">
      <c r="D13" s="118"/>
      <c r="E13" s="118"/>
      <c r="F13" s="118"/>
      <c r="G13" s="118"/>
      <c r="H13" s="118"/>
      <c r="I13" s="118"/>
      <c r="J13" s="118"/>
      <c r="K13" s="229"/>
      <c r="L13" s="118"/>
      <c r="M13" s="229"/>
      <c r="N13" s="226"/>
    </row>
    <row r="14" spans="3:20" ht="20.25">
      <c r="D14" s="527" t="s">
        <v>484</v>
      </c>
      <c r="E14" s="527"/>
      <c r="F14" s="527"/>
      <c r="G14" s="527"/>
      <c r="H14" s="527"/>
      <c r="I14" s="527"/>
      <c r="J14" s="527"/>
      <c r="K14" s="527"/>
      <c r="L14" s="527"/>
      <c r="M14" s="527"/>
      <c r="N14" s="59"/>
    </row>
    <row r="15" spans="3:20" ht="21" customHeight="1">
      <c r="D15" s="523"/>
      <c r="E15" s="523"/>
      <c r="F15" s="523"/>
      <c r="G15" s="523"/>
      <c r="H15" s="523"/>
      <c r="I15" s="523"/>
      <c r="J15" s="63"/>
      <c r="K15" s="64" t="str">
        <f>مفروضات!C24</f>
        <v>1391/12/29</v>
      </c>
      <c r="L15" s="65"/>
      <c r="M15" s="64" t="str">
        <f>مفروضات!C25</f>
        <v>1390/12/29</v>
      </c>
      <c r="N15" s="59"/>
    </row>
    <row r="16" spans="3:20" ht="18" customHeight="1">
      <c r="D16" s="523"/>
      <c r="E16" s="523"/>
      <c r="F16" s="523"/>
      <c r="G16" s="523"/>
      <c r="H16" s="523"/>
      <c r="I16" s="523"/>
      <c r="J16" s="63"/>
      <c r="K16" s="67" t="s">
        <v>1</v>
      </c>
      <c r="L16" s="66"/>
      <c r="M16" s="67" t="s">
        <v>1</v>
      </c>
      <c r="N16" s="59"/>
    </row>
    <row r="17" spans="4:14" ht="18">
      <c r="D17" s="522" t="s">
        <v>486</v>
      </c>
      <c r="E17" s="522"/>
      <c r="F17" s="522"/>
      <c r="G17" s="522"/>
      <c r="H17" s="522"/>
      <c r="I17" s="75"/>
      <c r="J17" s="63"/>
      <c r="K17" s="71"/>
      <c r="L17" s="72"/>
      <c r="M17" s="71"/>
      <c r="N17" s="59"/>
    </row>
    <row r="18" spans="4:14" ht="18">
      <c r="D18" s="522" t="s">
        <v>487</v>
      </c>
      <c r="E18" s="522"/>
      <c r="F18" s="522"/>
      <c r="G18" s="522"/>
      <c r="H18" s="522"/>
      <c r="I18" s="198"/>
      <c r="J18" s="63"/>
      <c r="K18" s="6"/>
      <c r="L18" s="72"/>
      <c r="M18" s="6"/>
      <c r="N18" s="59"/>
    </row>
    <row r="19" spans="4:14" ht="16.5" thickBot="1">
      <c r="D19" s="63"/>
      <c r="E19" s="63"/>
      <c r="F19" s="63"/>
      <c r="G19" s="63"/>
      <c r="H19" s="63"/>
      <c r="I19" s="63"/>
      <c r="J19" s="63"/>
      <c r="K19" s="69">
        <f>SUM(K17:K18)</f>
        <v>0</v>
      </c>
      <c r="L19" s="63"/>
      <c r="M19" s="69">
        <f>SUM(M17:M18)</f>
        <v>0</v>
      </c>
      <c r="N19" s="59"/>
    </row>
    <row r="20" spans="4:14" ht="16.5" thickTop="1">
      <c r="D20" s="63"/>
      <c r="E20" s="63"/>
      <c r="F20" s="63"/>
      <c r="G20" s="63"/>
      <c r="H20" s="63"/>
      <c r="I20" s="63"/>
      <c r="J20" s="63"/>
      <c r="K20" s="70"/>
      <c r="L20" s="63"/>
      <c r="M20" s="70"/>
      <c r="N20" s="59"/>
    </row>
    <row r="21" spans="4:14" ht="20.25">
      <c r="D21" s="527" t="s">
        <v>485</v>
      </c>
      <c r="E21" s="527"/>
      <c r="F21" s="527"/>
      <c r="G21" s="527"/>
      <c r="H21" s="527"/>
      <c r="I21" s="527"/>
      <c r="J21" s="527"/>
      <c r="K21" s="527"/>
      <c r="L21" s="527"/>
      <c r="M21" s="527"/>
      <c r="N21" s="59"/>
    </row>
    <row r="22" spans="4:14" ht="18">
      <c r="D22" s="33"/>
      <c r="E22" s="33"/>
      <c r="F22" s="33"/>
      <c r="G22" s="33"/>
      <c r="H22" s="33"/>
      <c r="I22" s="33"/>
      <c r="J22" s="33"/>
      <c r="K22" s="81" t="str">
        <f>K15</f>
        <v>1391/12/29</v>
      </c>
      <c r="L22" s="73"/>
      <c r="M22" s="74" t="str">
        <f>M15</f>
        <v>1390/12/29</v>
      </c>
      <c r="N22" s="59"/>
    </row>
    <row r="23" spans="4:14" ht="15.75">
      <c r="D23" s="523"/>
      <c r="E23" s="523"/>
      <c r="F23" s="523"/>
      <c r="G23" s="523"/>
      <c r="H23" s="523"/>
      <c r="I23" s="523"/>
      <c r="J23" s="33"/>
      <c r="K23" s="67" t="s">
        <v>1</v>
      </c>
      <c r="L23" s="66"/>
      <c r="M23" s="67" t="s">
        <v>1</v>
      </c>
      <c r="N23" s="59"/>
    </row>
    <row r="24" spans="4:14" ht="18">
      <c r="D24" s="522" t="s">
        <v>486</v>
      </c>
      <c r="E24" s="522"/>
      <c r="F24" s="522"/>
      <c r="G24" s="522"/>
      <c r="H24" s="522"/>
      <c r="I24" s="75"/>
      <c r="J24" s="63"/>
      <c r="K24" s="68"/>
      <c r="L24" s="63"/>
      <c r="M24" s="68"/>
      <c r="N24" s="59"/>
    </row>
    <row r="25" spans="4:14" ht="18">
      <c r="D25" s="522" t="s">
        <v>487</v>
      </c>
      <c r="E25" s="522"/>
      <c r="F25" s="522"/>
      <c r="G25" s="522"/>
      <c r="H25" s="522"/>
      <c r="I25" s="198"/>
      <c r="J25" s="63"/>
      <c r="K25" s="6"/>
      <c r="L25" s="63"/>
      <c r="M25" s="6"/>
      <c r="N25" s="59"/>
    </row>
    <row r="26" spans="4:14" ht="16.5" thickBot="1">
      <c r="D26" s="63"/>
      <c r="E26" s="63"/>
      <c r="F26" s="63"/>
      <c r="G26" s="63"/>
      <c r="H26" s="63"/>
      <c r="I26" s="63"/>
      <c r="J26" s="63"/>
      <c r="K26" s="69">
        <f>SUM(K24:K25)</f>
        <v>0</v>
      </c>
      <c r="L26" s="63"/>
      <c r="M26" s="69">
        <f>SUM(M24:M25)</f>
        <v>0</v>
      </c>
      <c r="N26" s="59"/>
    </row>
    <row r="27" spans="4:14" ht="16.5" thickTop="1">
      <c r="D27" s="63"/>
      <c r="E27" s="63"/>
      <c r="F27" s="63"/>
      <c r="G27" s="63"/>
      <c r="H27" s="63"/>
      <c r="I27" s="63"/>
      <c r="J27" s="63"/>
      <c r="K27" s="70"/>
      <c r="L27" s="63"/>
      <c r="M27" s="70"/>
      <c r="N27" s="59"/>
    </row>
    <row r="28" spans="4:14" ht="15.75">
      <c r="D28" s="61"/>
      <c r="E28" s="61"/>
      <c r="F28" s="61"/>
      <c r="G28" s="61"/>
      <c r="H28" s="61"/>
      <c r="I28" s="61"/>
      <c r="J28" s="61"/>
      <c r="K28" s="61"/>
      <c r="L28" s="61"/>
      <c r="M28" s="61"/>
    </row>
    <row r="29" spans="4:14" ht="20.25">
      <c r="D29" s="528"/>
      <c r="E29" s="528"/>
      <c r="F29" s="528"/>
      <c r="G29" s="528"/>
      <c r="H29" s="528"/>
      <c r="I29" s="528"/>
      <c r="J29" s="37"/>
      <c r="K29" s="37"/>
      <c r="L29" s="37"/>
      <c r="M29" s="37"/>
    </row>
    <row r="71" spans="2:14" ht="23.25">
      <c r="B71" s="524">
        <v>20</v>
      </c>
      <c r="C71" s="524"/>
      <c r="D71" s="524"/>
      <c r="E71" s="524"/>
      <c r="F71" s="524"/>
      <c r="G71" s="524"/>
      <c r="H71" s="524"/>
      <c r="I71" s="524"/>
      <c r="J71" s="524"/>
      <c r="K71" s="524"/>
      <c r="L71" s="524"/>
      <c r="M71" s="524"/>
      <c r="N71" s="524"/>
    </row>
  </sheetData>
  <mergeCells count="17">
    <mergeCell ref="D14:M14"/>
    <mergeCell ref="D15:I15"/>
    <mergeCell ref="D16:I16"/>
    <mergeCell ref="C1:N1"/>
    <mergeCell ref="C2:N2"/>
    <mergeCell ref="C3:N3"/>
    <mergeCell ref="D5:K5"/>
    <mergeCell ref="D9:H9"/>
    <mergeCell ref="D10:H10"/>
    <mergeCell ref="B71:N71"/>
    <mergeCell ref="D17:H17"/>
    <mergeCell ref="D18:H18"/>
    <mergeCell ref="D23:I23"/>
    <mergeCell ref="D24:H24"/>
    <mergeCell ref="D25:H25"/>
    <mergeCell ref="D29:I29"/>
    <mergeCell ref="D21:M21"/>
  </mergeCells>
  <pageMargins left="0.7" right="0.7" top="0.75" bottom="0.75" header="0.3" footer="0.3"/>
  <pageSetup scale="59" orientation="portrait" horizontalDpi="1200" verticalDpi="1200" r:id="rId1"/>
</worksheet>
</file>

<file path=xl/worksheets/sheet17.xml><?xml version="1.0" encoding="utf-8"?>
<worksheet xmlns="http://schemas.openxmlformats.org/spreadsheetml/2006/main" xmlns:r="http://schemas.openxmlformats.org/officeDocument/2006/relationships">
  <dimension ref="B1:T69"/>
  <sheetViews>
    <sheetView rightToLeft="1" view="pageBreakPreview" zoomScale="64" zoomScaleNormal="70" zoomScaleSheetLayoutView="64" workbookViewId="0">
      <selection activeCell="D21" sqref="D21:H21"/>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3.25">
      <c r="D5" s="529" t="s">
        <v>212</v>
      </c>
      <c r="E5" s="529"/>
      <c r="F5" s="529"/>
      <c r="G5" s="529"/>
      <c r="H5" s="529"/>
      <c r="I5" s="529"/>
      <c r="J5" s="529"/>
      <c r="K5" s="529"/>
      <c r="L5" s="199"/>
      <c r="N5" s="226"/>
    </row>
    <row r="6" spans="3:20" s="225" customFormat="1" ht="26.25" customHeight="1">
      <c r="D6" s="540" t="s">
        <v>9</v>
      </c>
      <c r="E6" s="540"/>
      <c r="F6" s="540"/>
      <c r="G6" s="540"/>
      <c r="H6" s="540"/>
      <c r="I6" s="540"/>
      <c r="J6" s="540"/>
      <c r="K6" s="540"/>
      <c r="L6" s="199"/>
      <c r="N6" s="226"/>
    </row>
    <row r="7" spans="3:20" s="225" customFormat="1" ht="26.25" customHeight="1">
      <c r="D7" s="281"/>
      <c r="E7" s="281"/>
      <c r="F7" s="281"/>
      <c r="G7" s="281"/>
      <c r="H7" s="281"/>
      <c r="I7" s="281"/>
      <c r="J7" s="281"/>
      <c r="K7" s="281"/>
      <c r="L7" s="199"/>
      <c r="M7" s="161" t="str">
        <f>مفروضات!C26</f>
        <v xml:space="preserve"> (تجديد ارائه شده)</v>
      </c>
      <c r="N7" s="226"/>
    </row>
    <row r="8" spans="3:20" s="225" customFormat="1" ht="18">
      <c r="D8" s="130"/>
      <c r="E8" s="130"/>
      <c r="F8" s="130"/>
      <c r="H8" s="119"/>
      <c r="I8" s="118" t="s">
        <v>2</v>
      </c>
      <c r="J8" s="119"/>
      <c r="K8" s="175" t="str">
        <f>مفروضات!C24</f>
        <v>1391/12/29</v>
      </c>
      <c r="L8" s="151"/>
      <c r="M8" s="175" t="str">
        <f>مفروضات!C25</f>
        <v>1390/12/29</v>
      </c>
      <c r="N8" s="226"/>
    </row>
    <row r="9" spans="3:20" s="225" customFormat="1" ht="15.75">
      <c r="H9" s="133"/>
      <c r="I9" s="132"/>
      <c r="J9" s="133"/>
      <c r="K9" s="132" t="s">
        <v>1</v>
      </c>
      <c r="L9" s="118"/>
      <c r="M9" s="132" t="s">
        <v>1</v>
      </c>
      <c r="N9" s="226"/>
    </row>
    <row r="10" spans="3:20" s="225" customFormat="1" ht="24" customHeight="1">
      <c r="D10" s="526" t="s">
        <v>152</v>
      </c>
      <c r="E10" s="526"/>
      <c r="F10" s="526"/>
      <c r="G10" s="526"/>
      <c r="H10" s="526"/>
      <c r="I10" s="200" t="s">
        <v>213</v>
      </c>
      <c r="J10" s="118"/>
      <c r="K10" s="76">
        <f>K23</f>
        <v>0</v>
      </c>
      <c r="L10" s="118"/>
      <c r="M10" s="76">
        <f>M23</f>
        <v>0</v>
      </c>
      <c r="N10" s="226"/>
    </row>
    <row r="11" spans="3:20" s="225" customFormat="1" ht="21" customHeight="1">
      <c r="D11" s="526" t="s">
        <v>153</v>
      </c>
      <c r="E11" s="526"/>
      <c r="F11" s="526"/>
      <c r="G11" s="526"/>
      <c r="H11" s="526"/>
      <c r="I11" s="200" t="s">
        <v>214</v>
      </c>
      <c r="J11" s="118"/>
      <c r="K11" s="76">
        <f>K33</f>
        <v>0</v>
      </c>
      <c r="L11" s="118"/>
      <c r="M11" s="159">
        <f>M33</f>
        <v>0</v>
      </c>
      <c r="N11" s="226"/>
    </row>
    <row r="12" spans="3:20" s="225" customFormat="1" ht="5.25" customHeight="1">
      <c r="D12" s="201"/>
      <c r="E12" s="130"/>
      <c r="F12" s="130"/>
      <c r="H12" s="118"/>
      <c r="I12" s="202"/>
      <c r="J12" s="118"/>
      <c r="K12" s="158"/>
      <c r="L12" s="118"/>
      <c r="M12" s="159"/>
      <c r="N12" s="226"/>
    </row>
    <row r="13" spans="3:20" s="225" customFormat="1" ht="16.5" thickBot="1">
      <c r="D13" s="118"/>
      <c r="E13" s="118"/>
      <c r="F13" s="118"/>
      <c r="G13" s="118"/>
      <c r="H13" s="118"/>
      <c r="I13" s="118"/>
      <c r="J13" s="118"/>
      <c r="K13" s="78">
        <f>SUM(K10:K12)</f>
        <v>0</v>
      </c>
      <c r="L13" s="118"/>
      <c r="M13" s="78">
        <f>SUM(M10:M12)</f>
        <v>0</v>
      </c>
      <c r="N13" s="226"/>
    </row>
    <row r="14" spans="3:20" ht="7.5" customHeight="1" thickTop="1">
      <c r="D14" s="63"/>
      <c r="E14" s="63"/>
      <c r="F14" s="63"/>
      <c r="G14" s="63"/>
      <c r="H14" s="63"/>
      <c r="I14" s="63"/>
      <c r="J14" s="63"/>
      <c r="K14" s="70"/>
      <c r="L14" s="63"/>
      <c r="M14" s="70"/>
    </row>
    <row r="15" spans="3:20" ht="20.25">
      <c r="D15" s="527" t="s">
        <v>215</v>
      </c>
      <c r="E15" s="527"/>
      <c r="F15" s="527"/>
      <c r="G15" s="527"/>
      <c r="H15" s="527"/>
      <c r="I15" s="527"/>
      <c r="J15" s="527"/>
      <c r="K15" s="527"/>
      <c r="L15" s="527"/>
      <c r="M15" s="527"/>
      <c r="N15" s="59"/>
    </row>
    <row r="16" spans="3:20" ht="21" customHeight="1">
      <c r="D16" s="523"/>
      <c r="E16" s="523"/>
      <c r="F16" s="523"/>
      <c r="G16" s="523"/>
      <c r="H16" s="523"/>
      <c r="I16" s="523"/>
      <c r="J16" s="63"/>
      <c r="K16" s="64" t="str">
        <f>مفروضات!C24</f>
        <v>1391/12/29</v>
      </c>
      <c r="L16" s="65"/>
      <c r="M16" s="64" t="str">
        <f>مفروضات!C25</f>
        <v>1390/12/29</v>
      </c>
      <c r="N16" s="59"/>
    </row>
    <row r="17" spans="4:13" s="59" customFormat="1" ht="18" customHeight="1">
      <c r="D17" s="523"/>
      <c r="E17" s="523"/>
      <c r="F17" s="523"/>
      <c r="G17" s="523"/>
      <c r="H17" s="523"/>
      <c r="I17" s="523"/>
      <c r="J17" s="63"/>
      <c r="K17" s="67" t="s">
        <v>1</v>
      </c>
      <c r="L17" s="66"/>
      <c r="M17" s="67" t="s">
        <v>1</v>
      </c>
    </row>
    <row r="18" spans="4:13" s="59" customFormat="1" ht="18">
      <c r="D18" s="522" t="s">
        <v>217</v>
      </c>
      <c r="E18" s="522"/>
      <c r="F18" s="522"/>
      <c r="G18" s="522"/>
      <c r="H18" s="522"/>
      <c r="I18" s="39"/>
      <c r="J18" s="63"/>
      <c r="K18" s="71"/>
      <c r="L18" s="72"/>
      <c r="M18" s="71"/>
    </row>
    <row r="19" spans="4:13" s="59" customFormat="1" ht="18">
      <c r="D19" s="522" t="s">
        <v>218</v>
      </c>
      <c r="E19" s="522"/>
      <c r="F19" s="522"/>
      <c r="G19" s="522"/>
      <c r="H19" s="522"/>
      <c r="I19" s="39"/>
      <c r="J19" s="63"/>
      <c r="K19" s="71"/>
      <c r="L19" s="72"/>
      <c r="M19" s="71"/>
    </row>
    <row r="20" spans="4:13" s="59" customFormat="1" ht="18">
      <c r="D20" s="522" t="s">
        <v>219</v>
      </c>
      <c r="E20" s="522"/>
      <c r="F20" s="522"/>
      <c r="G20" s="522"/>
      <c r="H20" s="522"/>
      <c r="I20" s="39"/>
      <c r="J20" s="63"/>
      <c r="K20" s="71"/>
      <c r="L20" s="72"/>
      <c r="M20" s="71"/>
    </row>
    <row r="21" spans="4:13" s="59" customFormat="1" ht="18">
      <c r="D21" s="522" t="s">
        <v>220</v>
      </c>
      <c r="E21" s="522"/>
      <c r="F21" s="522"/>
      <c r="G21" s="522"/>
      <c r="H21" s="522"/>
      <c r="I21" s="39"/>
      <c r="J21" s="63"/>
      <c r="K21" s="71"/>
      <c r="L21" s="72"/>
      <c r="M21" s="71"/>
    </row>
    <row r="22" spans="4:13" s="59" customFormat="1" ht="18">
      <c r="D22" s="522" t="s">
        <v>221</v>
      </c>
      <c r="E22" s="522"/>
      <c r="F22" s="522"/>
      <c r="G22" s="522"/>
      <c r="H22" s="522"/>
      <c r="I22" s="39"/>
      <c r="J22" s="63"/>
      <c r="K22" s="6"/>
      <c r="L22" s="72"/>
      <c r="M22" s="6"/>
    </row>
    <row r="23" spans="4:13" s="59" customFormat="1" ht="21" customHeight="1" thickBot="1">
      <c r="D23" s="63"/>
      <c r="E23" s="63"/>
      <c r="F23" s="63"/>
      <c r="G23" s="63"/>
      <c r="H23" s="63"/>
      <c r="I23" s="63"/>
      <c r="J23" s="63"/>
      <c r="K23" s="69">
        <f>SUM(K18:K22)</f>
        <v>0</v>
      </c>
      <c r="L23" s="63"/>
      <c r="M23" s="69">
        <f>SUM(M18:M22)</f>
        <v>0</v>
      </c>
    </row>
    <row r="24" spans="4:13" s="59" customFormat="1" ht="6" customHeight="1" thickTop="1">
      <c r="D24" s="63"/>
      <c r="E24" s="63"/>
      <c r="F24" s="63"/>
      <c r="G24" s="63"/>
      <c r="H24" s="63"/>
      <c r="I24" s="63"/>
      <c r="J24" s="63"/>
      <c r="K24" s="70"/>
      <c r="L24" s="63"/>
      <c r="M24" s="70"/>
    </row>
    <row r="25" spans="4:13" s="59" customFormat="1" ht="20.25">
      <c r="D25" s="527" t="s">
        <v>216</v>
      </c>
      <c r="E25" s="527"/>
      <c r="F25" s="527"/>
      <c r="G25" s="527"/>
      <c r="H25" s="527"/>
      <c r="I25" s="527"/>
      <c r="J25" s="527"/>
      <c r="K25" s="527"/>
      <c r="L25" s="527"/>
      <c r="M25" s="527"/>
    </row>
    <row r="26" spans="4:13" s="59" customFormat="1" ht="21" customHeight="1">
      <c r="D26" s="33"/>
      <c r="E26" s="33"/>
      <c r="F26" s="33"/>
      <c r="G26" s="33"/>
      <c r="H26" s="33"/>
      <c r="I26" s="33"/>
      <c r="J26" s="33"/>
      <c r="K26" s="81" t="str">
        <f>K16</f>
        <v>1391/12/29</v>
      </c>
      <c r="L26" s="73"/>
      <c r="M26" s="74" t="str">
        <f>M16</f>
        <v>1390/12/29</v>
      </c>
    </row>
    <row r="27" spans="4:13" s="59" customFormat="1" ht="18.75" customHeight="1">
      <c r="D27" s="523"/>
      <c r="E27" s="523"/>
      <c r="F27" s="523"/>
      <c r="G27" s="523"/>
      <c r="H27" s="523"/>
      <c r="I27" s="523"/>
      <c r="J27" s="33"/>
      <c r="K27" s="67" t="s">
        <v>1</v>
      </c>
      <c r="L27" s="66"/>
      <c r="M27" s="67" t="s">
        <v>1</v>
      </c>
    </row>
    <row r="28" spans="4:13" s="59" customFormat="1" ht="18">
      <c r="D28" s="522" t="s">
        <v>217</v>
      </c>
      <c r="E28" s="522"/>
      <c r="F28" s="522"/>
      <c r="G28" s="522"/>
      <c r="H28" s="522"/>
      <c r="I28" s="75"/>
      <c r="J28" s="63"/>
      <c r="K28" s="68"/>
      <c r="L28" s="63"/>
      <c r="M28" s="68"/>
    </row>
    <row r="29" spans="4:13" s="59" customFormat="1" ht="18">
      <c r="D29" s="522" t="s">
        <v>218</v>
      </c>
      <c r="E29" s="522"/>
      <c r="F29" s="522"/>
      <c r="G29" s="522"/>
      <c r="H29" s="522"/>
      <c r="I29" s="75"/>
      <c r="J29" s="63"/>
      <c r="K29" s="68"/>
      <c r="L29" s="63"/>
      <c r="M29" s="68"/>
    </row>
    <row r="30" spans="4:13" s="59" customFormat="1" ht="18">
      <c r="D30" s="522" t="s">
        <v>219</v>
      </c>
      <c r="E30" s="522"/>
      <c r="F30" s="522"/>
      <c r="G30" s="522"/>
      <c r="H30" s="522"/>
      <c r="I30" s="75"/>
      <c r="J30" s="63"/>
      <c r="K30" s="68"/>
      <c r="L30" s="63"/>
      <c r="M30" s="68"/>
    </row>
    <row r="31" spans="4:13" s="59" customFormat="1" ht="18">
      <c r="D31" s="522" t="s">
        <v>220</v>
      </c>
      <c r="E31" s="522"/>
      <c r="F31" s="522"/>
      <c r="G31" s="522"/>
      <c r="H31" s="522"/>
      <c r="I31" s="75"/>
      <c r="J31" s="63"/>
      <c r="K31" s="68"/>
      <c r="L31" s="63"/>
      <c r="M31" s="68"/>
    </row>
    <row r="32" spans="4:13" s="59" customFormat="1" ht="18">
      <c r="D32" s="522" t="s">
        <v>221</v>
      </c>
      <c r="E32" s="522"/>
      <c r="F32" s="522"/>
      <c r="G32" s="522"/>
      <c r="H32" s="522"/>
      <c r="I32" s="198"/>
      <c r="J32" s="63"/>
      <c r="K32" s="6"/>
      <c r="L32" s="63"/>
      <c r="M32" s="6"/>
    </row>
    <row r="33" spans="4:14" ht="16.5" thickBot="1">
      <c r="D33" s="63"/>
      <c r="E33" s="63"/>
      <c r="F33" s="63"/>
      <c r="G33" s="63"/>
      <c r="H33" s="63"/>
      <c r="I33" s="63"/>
      <c r="J33" s="63"/>
      <c r="K33" s="69">
        <f>SUM(K28:K32)</f>
        <v>0</v>
      </c>
      <c r="L33" s="63"/>
      <c r="M33" s="69">
        <f>SUM(M28:M32)</f>
        <v>0</v>
      </c>
      <c r="N33" s="59"/>
    </row>
    <row r="34" spans="4:14" ht="7.5" customHeight="1" thickTop="1">
      <c r="D34" s="63"/>
      <c r="E34" s="63"/>
      <c r="F34" s="63"/>
      <c r="G34" s="63"/>
      <c r="H34" s="63"/>
      <c r="I34" s="63"/>
      <c r="J34" s="63"/>
      <c r="K34" s="70"/>
      <c r="L34" s="63"/>
      <c r="M34" s="70"/>
      <c r="N34" s="59"/>
    </row>
    <row r="35" spans="4:14" ht="3" customHeight="1">
      <c r="D35" s="61"/>
      <c r="E35" s="61"/>
      <c r="F35" s="61"/>
      <c r="G35" s="61"/>
      <c r="H35" s="61"/>
      <c r="I35" s="61"/>
      <c r="J35" s="61"/>
      <c r="K35" s="61"/>
      <c r="L35" s="61"/>
      <c r="M35" s="61"/>
    </row>
    <row r="69" spans="2:14" ht="23.25">
      <c r="B69" s="524">
        <v>20</v>
      </c>
      <c r="C69" s="524"/>
      <c r="D69" s="524"/>
      <c r="E69" s="524"/>
      <c r="F69" s="524"/>
      <c r="G69" s="524"/>
      <c r="H69" s="524"/>
      <c r="I69" s="524"/>
      <c r="J69" s="524"/>
      <c r="K69" s="524"/>
      <c r="L69" s="524"/>
      <c r="M69" s="524"/>
      <c r="N69" s="524"/>
    </row>
  </sheetData>
  <sheetProtection selectLockedCells="1"/>
  <mergeCells count="23">
    <mergeCell ref="D11:H11"/>
    <mergeCell ref="D6:K6"/>
    <mergeCell ref="C1:N1"/>
    <mergeCell ref="C2:N2"/>
    <mergeCell ref="C3:N3"/>
    <mergeCell ref="D5:K5"/>
    <mergeCell ref="D10:H10"/>
    <mergeCell ref="D15:M15"/>
    <mergeCell ref="D16:I16"/>
    <mergeCell ref="D17:I17"/>
    <mergeCell ref="D21:H21"/>
    <mergeCell ref="D25:M25"/>
    <mergeCell ref="D20:H20"/>
    <mergeCell ref="D19:H19"/>
    <mergeCell ref="D18:H18"/>
    <mergeCell ref="D22:H22"/>
    <mergeCell ref="B69:N69"/>
    <mergeCell ref="D27:I27"/>
    <mergeCell ref="D28:H28"/>
    <mergeCell ref="D32:H32"/>
    <mergeCell ref="D29:H29"/>
    <mergeCell ref="D30:H30"/>
    <mergeCell ref="D31:H31"/>
  </mergeCells>
  <printOptions horizontalCentered="1"/>
  <pageMargins left="0" right="0.17" top="0" bottom="0" header="0" footer="0"/>
  <pageSetup paperSize="9" scale="63" orientation="portrait" r:id="rId1"/>
</worksheet>
</file>

<file path=xl/worksheets/sheet18.xml><?xml version="1.0" encoding="utf-8"?>
<worksheet xmlns="http://schemas.openxmlformats.org/spreadsheetml/2006/main" xmlns:r="http://schemas.openxmlformats.org/officeDocument/2006/relationships">
  <dimension ref="B1:T54"/>
  <sheetViews>
    <sheetView rightToLeft="1" view="pageBreakPreview" topLeftCell="A13" zoomScale="55" zoomScaleNormal="55" zoomScaleSheetLayoutView="55" workbookViewId="0">
      <selection activeCell="B14" sqref="B14"/>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59" customWidth="1"/>
    <col min="12" max="12" width="2.85546875" style="59" customWidth="1"/>
    <col min="13" max="13" width="27.7109375" style="59" bestFit="1" customWidth="1"/>
    <col min="14" max="14" width="2.7109375" style="60" customWidth="1"/>
    <col min="15" max="15" width="1" style="59" customWidth="1"/>
    <col min="16" max="16" width="24.85546875" style="59" bestFit="1" customWidth="1"/>
    <col min="17" max="17" width="0.7109375" style="59" customWidth="1"/>
    <col min="18" max="18" width="19.140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501"/>
      <c r="P1" s="501"/>
      <c r="Q1" s="501"/>
      <c r="R1" s="501"/>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501"/>
      <c r="P2" s="501"/>
      <c r="Q2" s="501"/>
      <c r="R2" s="501"/>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501"/>
      <c r="P3" s="501"/>
      <c r="Q3" s="501"/>
      <c r="R3" s="501"/>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3.25">
      <c r="D5" s="529" t="s">
        <v>222</v>
      </c>
      <c r="E5" s="529"/>
      <c r="F5" s="529"/>
      <c r="G5" s="529"/>
      <c r="H5" s="529"/>
      <c r="I5" s="529"/>
      <c r="J5" s="529"/>
      <c r="K5" s="529"/>
      <c r="L5" s="199"/>
      <c r="N5" s="226"/>
    </row>
    <row r="6" spans="3:20" s="225" customFormat="1" ht="3.75" customHeight="1">
      <c r="D6" s="540"/>
      <c r="E6" s="540"/>
      <c r="F6" s="540"/>
      <c r="G6" s="540"/>
      <c r="H6" s="540"/>
      <c r="I6" s="540"/>
      <c r="J6" s="540"/>
      <c r="K6" s="540"/>
      <c r="L6" s="199"/>
      <c r="N6" s="226"/>
    </row>
    <row r="7" spans="3:20" s="225" customFormat="1" ht="26.25" customHeight="1">
      <c r="D7" s="281"/>
      <c r="E7" s="281"/>
      <c r="F7" s="281"/>
      <c r="G7" s="281"/>
      <c r="H7" s="281"/>
      <c r="I7" s="281"/>
      <c r="J7" s="281"/>
      <c r="K7" s="281"/>
      <c r="L7" s="199"/>
      <c r="M7" s="161" t="str">
        <f>مفروضات!C26</f>
        <v xml:space="preserve"> (تجديد ارائه شده)</v>
      </c>
      <c r="N7" s="226"/>
    </row>
    <row r="8" spans="3:20" s="225" customFormat="1" ht="18">
      <c r="D8" s="130"/>
      <c r="E8" s="130"/>
      <c r="F8" s="130"/>
      <c r="H8" s="119"/>
      <c r="I8" s="118" t="s">
        <v>2</v>
      </c>
      <c r="J8" s="119"/>
      <c r="K8" s="175" t="str">
        <f>مفروضات!C24</f>
        <v>1391/12/29</v>
      </c>
      <c r="L8" s="151"/>
      <c r="M8" s="175" t="str">
        <f>مفروضات!C25</f>
        <v>1390/12/29</v>
      </c>
      <c r="N8" s="226"/>
    </row>
    <row r="9" spans="3:20" s="225" customFormat="1" ht="15.75">
      <c r="H9" s="133"/>
      <c r="I9" s="132"/>
      <c r="J9" s="133"/>
      <c r="K9" s="132" t="s">
        <v>1</v>
      </c>
      <c r="L9" s="118"/>
      <c r="M9" s="132" t="s">
        <v>1</v>
      </c>
      <c r="N9" s="226"/>
    </row>
    <row r="10" spans="3:20" s="225" customFormat="1" ht="24" customHeight="1">
      <c r="D10" s="526" t="s">
        <v>152</v>
      </c>
      <c r="E10" s="526"/>
      <c r="F10" s="526"/>
      <c r="G10" s="526"/>
      <c r="H10" s="526"/>
      <c r="I10" s="200" t="s">
        <v>223</v>
      </c>
      <c r="J10" s="118"/>
      <c r="K10" s="76">
        <f>K21</f>
        <v>0</v>
      </c>
      <c r="L10" s="118"/>
      <c r="M10" s="76">
        <f>M21</f>
        <v>0</v>
      </c>
      <c r="N10" s="226"/>
    </row>
    <row r="11" spans="3:20" s="225" customFormat="1" ht="21" customHeight="1">
      <c r="D11" s="526" t="s">
        <v>153</v>
      </c>
      <c r="E11" s="526"/>
      <c r="F11" s="526"/>
      <c r="G11" s="526"/>
      <c r="H11" s="526"/>
      <c r="I11" s="200" t="s">
        <v>224</v>
      </c>
      <c r="J11" s="118"/>
      <c r="K11" s="76">
        <f>K29</f>
        <v>0</v>
      </c>
      <c r="L11" s="118"/>
      <c r="M11" s="159">
        <f>M29</f>
        <v>0</v>
      </c>
      <c r="N11" s="226"/>
    </row>
    <row r="12" spans="3:20" s="225" customFormat="1" ht="5.25" customHeight="1">
      <c r="D12" s="201"/>
      <c r="E12" s="130"/>
      <c r="F12" s="130"/>
      <c r="H12" s="118"/>
      <c r="I12" s="202"/>
      <c r="J12" s="118"/>
      <c r="K12" s="158"/>
      <c r="L12" s="118"/>
      <c r="M12" s="159"/>
      <c r="N12" s="226"/>
    </row>
    <row r="13" spans="3:20" s="225" customFormat="1" ht="18.75" thickBot="1">
      <c r="D13" s="118"/>
      <c r="E13" s="118"/>
      <c r="F13" s="118"/>
      <c r="G13" s="118"/>
      <c r="H13" s="118"/>
      <c r="I13" s="118"/>
      <c r="J13" s="118"/>
      <c r="K13" s="299">
        <f>SUM(K10:K12)</f>
        <v>0</v>
      </c>
      <c r="L13" s="156"/>
      <c r="M13" s="299">
        <f>SUM(M10:M12)</f>
        <v>0</v>
      </c>
      <c r="N13" s="226"/>
    </row>
    <row r="14" spans="3:20" ht="7.5" customHeight="1" thickTop="1">
      <c r="D14" s="63"/>
      <c r="E14" s="63"/>
      <c r="F14" s="63"/>
      <c r="G14" s="63"/>
      <c r="H14" s="63"/>
      <c r="I14" s="63"/>
      <c r="J14" s="63"/>
      <c r="K14" s="70"/>
      <c r="L14" s="63"/>
      <c r="M14" s="70"/>
    </row>
    <row r="15" spans="3:20" ht="20.25">
      <c r="D15" s="527" t="s">
        <v>225</v>
      </c>
      <c r="E15" s="527"/>
      <c r="F15" s="527"/>
      <c r="G15" s="527"/>
      <c r="H15" s="527"/>
      <c r="I15" s="527"/>
      <c r="J15" s="527"/>
      <c r="K15" s="527"/>
      <c r="L15" s="527"/>
      <c r="M15" s="527"/>
      <c r="N15" s="59"/>
    </row>
    <row r="16" spans="3:20" ht="21" customHeight="1">
      <c r="D16" s="523"/>
      <c r="E16" s="523"/>
      <c r="F16" s="523"/>
      <c r="G16" s="523"/>
      <c r="H16" s="523"/>
      <c r="I16" s="523"/>
      <c r="J16" s="63"/>
      <c r="K16" s="64" t="str">
        <f>مفروضات!C24</f>
        <v>1391/12/29</v>
      </c>
      <c r="L16" s="65"/>
      <c r="M16" s="64" t="str">
        <f>مفروضات!C25</f>
        <v>1390/12/29</v>
      </c>
      <c r="N16" s="59"/>
    </row>
    <row r="17" spans="4:14" ht="18" customHeight="1">
      <c r="D17" s="523"/>
      <c r="E17" s="523"/>
      <c r="F17" s="523"/>
      <c r="G17" s="523"/>
      <c r="H17" s="523"/>
      <c r="I17" s="523"/>
      <c r="J17" s="63"/>
      <c r="K17" s="67" t="s">
        <v>1</v>
      </c>
      <c r="L17" s="66"/>
      <c r="M17" s="67" t="s">
        <v>1</v>
      </c>
      <c r="N17" s="59"/>
    </row>
    <row r="18" spans="4:14" ht="18">
      <c r="D18" s="1"/>
      <c r="E18" s="558" t="s">
        <v>10</v>
      </c>
      <c r="F18" s="558"/>
      <c r="G18" s="558"/>
      <c r="H18" s="558"/>
      <c r="I18" s="14" t="s">
        <v>410</v>
      </c>
      <c r="J18" s="63"/>
      <c r="K18" s="71"/>
      <c r="L18" s="72"/>
      <c r="M18" s="71"/>
      <c r="N18" s="59"/>
    </row>
    <row r="19" spans="4:14" ht="18">
      <c r="D19" s="9"/>
      <c r="E19" s="557" t="s">
        <v>11</v>
      </c>
      <c r="F19" s="557"/>
      <c r="G19" s="557"/>
      <c r="H19" s="557"/>
      <c r="I19" s="14" t="s">
        <v>411</v>
      </c>
      <c r="J19" s="63"/>
      <c r="K19" s="68"/>
      <c r="L19" s="72"/>
      <c r="M19" s="71"/>
      <c r="N19" s="59"/>
    </row>
    <row r="20" spans="4:14" ht="18">
      <c r="D20" s="39"/>
      <c r="E20" s="521" t="s">
        <v>12</v>
      </c>
      <c r="F20" s="521"/>
      <c r="G20" s="521"/>
      <c r="H20" s="521"/>
      <c r="I20" s="39"/>
      <c r="J20" s="63"/>
      <c r="K20" s="6"/>
      <c r="L20" s="72"/>
      <c r="M20" s="6"/>
      <c r="N20" s="59"/>
    </row>
    <row r="21" spans="4:14" ht="21" customHeight="1" thickBot="1">
      <c r="D21" s="63"/>
      <c r="E21" s="63"/>
      <c r="F21" s="63"/>
      <c r="G21" s="63"/>
      <c r="H21" s="63"/>
      <c r="I21" s="63"/>
      <c r="J21" s="63"/>
      <c r="K21" s="282">
        <f>SUM(K18:K20)</f>
        <v>0</v>
      </c>
      <c r="L21" s="73"/>
      <c r="M21" s="282">
        <f>SUM(M18:M20)</f>
        <v>0</v>
      </c>
      <c r="N21" s="59"/>
    </row>
    <row r="22" spans="4:14" ht="6" customHeight="1" thickTop="1">
      <c r="D22" s="63"/>
      <c r="E22" s="63"/>
      <c r="F22" s="63"/>
      <c r="G22" s="63"/>
      <c r="H22" s="63"/>
      <c r="I22" s="63"/>
      <c r="J22" s="63"/>
      <c r="K22" s="70"/>
      <c r="L22" s="63"/>
      <c r="M22" s="70"/>
      <c r="N22" s="59"/>
    </row>
    <row r="23" spans="4:14" ht="20.25">
      <c r="D23" s="527" t="s">
        <v>226</v>
      </c>
      <c r="E23" s="527"/>
      <c r="F23" s="527"/>
      <c r="G23" s="527"/>
      <c r="H23" s="527"/>
      <c r="I23" s="527"/>
      <c r="J23" s="527"/>
      <c r="K23" s="527"/>
      <c r="L23" s="527"/>
      <c r="M23" s="527"/>
      <c r="N23" s="59"/>
    </row>
    <row r="24" spans="4:14" ht="21" customHeight="1">
      <c r="D24" s="33"/>
      <c r="E24" s="33"/>
      <c r="F24" s="33"/>
      <c r="G24" s="33"/>
      <c r="H24" s="33"/>
      <c r="I24" s="33"/>
      <c r="J24" s="33"/>
      <c r="K24" s="81" t="str">
        <f>K16</f>
        <v>1391/12/29</v>
      </c>
      <c r="L24" s="73"/>
      <c r="M24" s="74" t="str">
        <f>M16</f>
        <v>1390/12/29</v>
      </c>
      <c r="N24" s="59"/>
    </row>
    <row r="25" spans="4:14" ht="18.75" customHeight="1">
      <c r="D25" s="523"/>
      <c r="E25" s="523"/>
      <c r="F25" s="523"/>
      <c r="G25" s="523"/>
      <c r="H25" s="523"/>
      <c r="I25" s="523"/>
      <c r="J25" s="33"/>
      <c r="K25" s="67" t="s">
        <v>1</v>
      </c>
      <c r="L25" s="66"/>
      <c r="M25" s="67" t="s">
        <v>1</v>
      </c>
      <c r="N25" s="59"/>
    </row>
    <row r="26" spans="4:14" ht="18">
      <c r="D26" s="39"/>
      <c r="E26" s="558" t="s">
        <v>10</v>
      </c>
      <c r="F26" s="558"/>
      <c r="G26" s="558"/>
      <c r="H26" s="558"/>
      <c r="I26" s="198" t="s">
        <v>410</v>
      </c>
      <c r="J26" s="63"/>
      <c r="K26" s="68">
        <f>K40</f>
        <v>0</v>
      </c>
      <c r="L26" s="63"/>
      <c r="M26" s="68">
        <f>M40</f>
        <v>0</v>
      </c>
      <c r="N26" s="59"/>
    </row>
    <row r="27" spans="4:14" ht="18">
      <c r="D27" s="39"/>
      <c r="E27" s="557" t="s">
        <v>11</v>
      </c>
      <c r="F27" s="557"/>
      <c r="G27" s="557"/>
      <c r="H27" s="557"/>
      <c r="I27" s="198" t="s">
        <v>411</v>
      </c>
      <c r="J27" s="63"/>
      <c r="K27" s="68"/>
      <c r="L27" s="63"/>
      <c r="M27" s="68"/>
      <c r="N27" s="59"/>
    </row>
    <row r="28" spans="4:14" ht="18">
      <c r="D28" s="39"/>
      <c r="E28" s="521" t="s">
        <v>12</v>
      </c>
      <c r="F28" s="521"/>
      <c r="G28" s="521"/>
      <c r="H28" s="521"/>
      <c r="I28" s="75"/>
      <c r="J28" s="63"/>
      <c r="K28" s="68"/>
      <c r="L28" s="63"/>
      <c r="M28" s="68"/>
      <c r="N28" s="59"/>
    </row>
    <row r="29" spans="4:14" ht="18.75" thickBot="1">
      <c r="D29" s="63"/>
      <c r="E29" s="63"/>
      <c r="F29" s="63"/>
      <c r="G29" s="63"/>
      <c r="H29" s="63"/>
      <c r="I29" s="63"/>
      <c r="J29" s="63"/>
      <c r="K29" s="282">
        <f>SUM(K26:K28)</f>
        <v>0</v>
      </c>
      <c r="L29" s="73"/>
      <c r="M29" s="282">
        <f>SUM(M26:M28)</f>
        <v>0</v>
      </c>
      <c r="N29" s="59"/>
    </row>
    <row r="30" spans="4:14" ht="7.5" customHeight="1" thickTop="1">
      <c r="D30" s="63"/>
      <c r="E30" s="63"/>
      <c r="F30" s="63"/>
      <c r="G30" s="63"/>
      <c r="H30" s="63"/>
      <c r="I30" s="63"/>
      <c r="J30" s="63"/>
      <c r="K30" s="70"/>
      <c r="L30" s="63"/>
      <c r="M30" s="70"/>
      <c r="N30" s="59"/>
    </row>
    <row r="31" spans="4:14" ht="3" customHeight="1">
      <c r="D31" s="61"/>
      <c r="E31" s="61"/>
      <c r="F31" s="61"/>
      <c r="G31" s="61"/>
      <c r="H31" s="61"/>
      <c r="I31" s="61"/>
      <c r="J31" s="61"/>
      <c r="K31" s="61"/>
      <c r="L31" s="61"/>
      <c r="M31" s="61"/>
    </row>
    <row r="32" spans="4:14" ht="20.25">
      <c r="D32" s="535" t="s">
        <v>412</v>
      </c>
      <c r="E32" s="535"/>
      <c r="F32" s="535"/>
      <c r="G32" s="535"/>
      <c r="H32" s="535"/>
      <c r="I32" s="535"/>
      <c r="J32" s="535"/>
      <c r="K32" s="535"/>
      <c r="L32" s="535"/>
      <c r="M32" s="535"/>
    </row>
    <row r="33" spans="5:18" ht="18">
      <c r="K33" s="81" t="str">
        <f>مفروضات!C24</f>
        <v>1391/12/29</v>
      </c>
      <c r="L33" s="73"/>
      <c r="M33" s="74" t="str">
        <f>مفروضات!C25</f>
        <v>1390/12/29</v>
      </c>
    </row>
    <row r="34" spans="5:18" ht="15.75">
      <c r="E34" s="542"/>
      <c r="F34" s="542"/>
      <c r="G34" s="542"/>
      <c r="H34" s="542"/>
      <c r="K34" s="67" t="s">
        <v>1</v>
      </c>
      <c r="L34" s="66"/>
      <c r="M34" s="67" t="s">
        <v>1</v>
      </c>
    </row>
    <row r="35" spans="5:18" ht="18">
      <c r="E35" s="556" t="s">
        <v>413</v>
      </c>
      <c r="F35" s="556"/>
      <c r="G35" s="556"/>
      <c r="H35" s="556"/>
      <c r="K35" s="283"/>
      <c r="L35" s="283"/>
      <c r="M35" s="283"/>
    </row>
    <row r="36" spans="5:18" ht="18">
      <c r="E36" s="556" t="s">
        <v>414</v>
      </c>
      <c r="F36" s="556"/>
      <c r="G36" s="556"/>
      <c r="H36" s="556"/>
      <c r="K36" s="283"/>
      <c r="L36" s="283"/>
      <c r="M36" s="283"/>
    </row>
    <row r="37" spans="5:18" ht="18">
      <c r="E37" s="556" t="s">
        <v>415</v>
      </c>
      <c r="F37" s="556"/>
      <c r="G37" s="556"/>
      <c r="H37" s="556"/>
      <c r="K37" s="283"/>
      <c r="L37" s="283"/>
      <c r="M37" s="283"/>
    </row>
    <row r="38" spans="5:18" ht="18">
      <c r="E38" s="556" t="s">
        <v>416</v>
      </c>
      <c r="F38" s="556"/>
      <c r="G38" s="556"/>
      <c r="H38" s="556"/>
      <c r="K38" s="283"/>
      <c r="L38" s="283"/>
      <c r="M38" s="283"/>
    </row>
    <row r="39" spans="5:18" ht="18">
      <c r="E39" s="556" t="s">
        <v>417</v>
      </c>
      <c r="F39" s="556"/>
      <c r="G39" s="556"/>
      <c r="H39" s="556"/>
      <c r="K39" s="283"/>
      <c r="L39" s="283"/>
      <c r="M39" s="283"/>
    </row>
    <row r="40" spans="5:18" ht="18.75" thickBot="1">
      <c r="K40" s="284">
        <f>SUM(K35:K39)</f>
        <v>0</v>
      </c>
      <c r="L40" s="285"/>
      <c r="M40" s="284">
        <f>SUM(M35:M39)</f>
        <v>0</v>
      </c>
    </row>
    <row r="41" spans="5:18" ht="15" thickTop="1"/>
    <row r="45" spans="5:18" ht="20.25">
      <c r="E45" s="41"/>
      <c r="F45" s="41"/>
      <c r="G45" s="41"/>
      <c r="H45" s="41"/>
      <c r="I45" s="41"/>
      <c r="J45" s="79"/>
      <c r="K45" s="50" t="s">
        <v>84</v>
      </c>
      <c r="L45" s="241"/>
      <c r="M45" s="242" t="s">
        <v>85</v>
      </c>
      <c r="N45" s="243"/>
      <c r="O45" s="244"/>
      <c r="P45" s="242" t="s">
        <v>418</v>
      </c>
      <c r="Q45" s="245"/>
      <c r="R45" s="286" t="s">
        <v>82</v>
      </c>
    </row>
    <row r="46" spans="5:18" ht="18">
      <c r="E46" s="521" t="s">
        <v>11</v>
      </c>
      <c r="F46" s="521"/>
      <c r="G46" s="521"/>
      <c r="H46" s="521"/>
      <c r="I46" s="42" t="s">
        <v>411</v>
      </c>
      <c r="J46" s="79"/>
      <c r="K46" s="52"/>
      <c r="L46" s="287"/>
      <c r="M46" s="53"/>
      <c r="N46" s="288"/>
      <c r="O46" s="289"/>
      <c r="P46" s="53"/>
      <c r="Q46" s="290"/>
      <c r="R46" s="53">
        <f>SUM(K46:P46)</f>
        <v>0</v>
      </c>
    </row>
    <row r="47" spans="5:18" ht="18">
      <c r="E47" s="521" t="s">
        <v>16</v>
      </c>
      <c r="F47" s="521"/>
      <c r="G47" s="521"/>
      <c r="H47" s="521"/>
      <c r="I47" s="49" t="s">
        <v>351</v>
      </c>
      <c r="J47" s="79"/>
      <c r="K47" s="291" t="s">
        <v>362</v>
      </c>
      <c r="L47" s="291"/>
      <c r="M47" s="291" t="s">
        <v>362</v>
      </c>
      <c r="N47" s="292"/>
      <c r="O47" s="293"/>
      <c r="P47" s="293" t="s">
        <v>362</v>
      </c>
      <c r="Q47" s="294"/>
      <c r="R47" s="293">
        <f>SUM(K47:P47)</f>
        <v>0</v>
      </c>
    </row>
    <row r="48" spans="5:18" ht="18">
      <c r="E48" s="521" t="s">
        <v>361</v>
      </c>
      <c r="F48" s="521"/>
      <c r="G48" s="521"/>
      <c r="H48" s="521"/>
      <c r="I48" s="49" t="s">
        <v>351</v>
      </c>
      <c r="J48" s="79"/>
      <c r="K48" s="52" t="s">
        <v>362</v>
      </c>
      <c r="L48" s="291"/>
      <c r="M48" s="52" t="s">
        <v>362</v>
      </c>
      <c r="N48" s="292"/>
      <c r="O48" s="293"/>
      <c r="P48" s="293" t="s">
        <v>362</v>
      </c>
      <c r="Q48" s="294"/>
      <c r="R48" s="293">
        <f>SUM(K48:P48)</f>
        <v>0</v>
      </c>
    </row>
    <row r="49" spans="2:18" ht="18">
      <c r="E49" s="521" t="s">
        <v>359</v>
      </c>
      <c r="F49" s="521"/>
      <c r="G49" s="521"/>
      <c r="H49" s="521"/>
      <c r="I49" s="49" t="s">
        <v>351</v>
      </c>
      <c r="J49" s="79"/>
      <c r="K49" s="52" t="s">
        <v>362</v>
      </c>
      <c r="L49" s="291"/>
      <c r="M49" s="52" t="s">
        <v>362</v>
      </c>
      <c r="N49" s="292"/>
      <c r="O49" s="293"/>
      <c r="P49" s="293" t="s">
        <v>362</v>
      </c>
      <c r="Q49" s="294"/>
      <c r="R49" s="293">
        <f>SUM(K49:P49)</f>
        <v>0</v>
      </c>
    </row>
    <row r="50" spans="2:18" ht="21" thickBot="1">
      <c r="E50" s="41"/>
      <c r="F50" s="41"/>
      <c r="G50" s="41"/>
      <c r="H50" s="41"/>
      <c r="I50" s="41"/>
      <c r="J50" s="79"/>
      <c r="K50" s="54">
        <f>SUM(K46:K49)</f>
        <v>0</v>
      </c>
      <c r="L50" s="295"/>
      <c r="M50" s="54">
        <f>SUM(M46:M49)</f>
        <v>0</v>
      </c>
      <c r="N50" s="296"/>
      <c r="O50" s="297"/>
      <c r="P50" s="298">
        <f>SUM(P46:P49)</f>
        <v>0</v>
      </c>
      <c r="Q50" s="297"/>
      <c r="R50" s="298">
        <f>SUM(R46:R49)</f>
        <v>0</v>
      </c>
    </row>
    <row r="51" spans="2:18" ht="15" thickTop="1"/>
    <row r="54" spans="2:18" ht="18">
      <c r="B54" s="555">
        <v>21</v>
      </c>
      <c r="C54" s="555"/>
      <c r="D54" s="555"/>
      <c r="E54" s="555"/>
      <c r="F54" s="555"/>
      <c r="G54" s="555"/>
      <c r="H54" s="555"/>
      <c r="I54" s="555"/>
      <c r="J54" s="555"/>
      <c r="K54" s="555"/>
      <c r="L54" s="555"/>
      <c r="M54" s="555"/>
      <c r="N54" s="555"/>
      <c r="O54" s="555"/>
      <c r="P54" s="555"/>
      <c r="Q54" s="555"/>
      <c r="R54" s="555"/>
    </row>
  </sheetData>
  <sheetProtection selectLockedCells="1"/>
  <mergeCells count="30">
    <mergeCell ref="E18:H18"/>
    <mergeCell ref="E19:H19"/>
    <mergeCell ref="D25:I25"/>
    <mergeCell ref="E26:H26"/>
    <mergeCell ref="D32:M32"/>
    <mergeCell ref="E20:H20"/>
    <mergeCell ref="E39:H39"/>
    <mergeCell ref="E27:H27"/>
    <mergeCell ref="E28:H28"/>
    <mergeCell ref="D23:M23"/>
    <mergeCell ref="E35:H35"/>
    <mergeCell ref="E36:H36"/>
    <mergeCell ref="E37:H37"/>
    <mergeCell ref="E38:H38"/>
    <mergeCell ref="E34:H34"/>
    <mergeCell ref="C1:R1"/>
    <mergeCell ref="D11:H11"/>
    <mergeCell ref="D15:M15"/>
    <mergeCell ref="D16:I16"/>
    <mergeCell ref="D17:I17"/>
    <mergeCell ref="D5:K5"/>
    <mergeCell ref="D6:K6"/>
    <mergeCell ref="D10:H10"/>
    <mergeCell ref="C3:R3"/>
    <mergeCell ref="C2:R2"/>
    <mergeCell ref="B54:R54"/>
    <mergeCell ref="E46:H46"/>
    <mergeCell ref="E47:H47"/>
    <mergeCell ref="E48:H48"/>
    <mergeCell ref="E49:H49"/>
  </mergeCells>
  <printOptions horizontalCentered="1"/>
  <pageMargins left="0" right="0.15748031496062992" top="0" bottom="0" header="0" footer="0"/>
  <pageSetup paperSize="9" scale="48" orientation="portrait" r:id="rId1"/>
</worksheet>
</file>

<file path=xl/worksheets/sheet19.xml><?xml version="1.0" encoding="utf-8"?>
<worksheet xmlns="http://schemas.openxmlformats.org/spreadsheetml/2006/main" xmlns:r="http://schemas.openxmlformats.org/officeDocument/2006/relationships">
  <dimension ref="B1:T55"/>
  <sheetViews>
    <sheetView rightToLeft="1" view="pageBreakPreview" zoomScale="64" zoomScaleNormal="70" zoomScaleSheetLayoutView="64" workbookViewId="0">
      <selection activeCell="G23" sqref="G23"/>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ht="23.25">
      <c r="C1" s="559" t="str">
        <f>مفروضات!C6</f>
        <v>دانشگاه علوم پزشکی و خدمات بهداشتی و درمانی .............</v>
      </c>
      <c r="D1" s="559"/>
      <c r="E1" s="559"/>
      <c r="F1" s="559"/>
      <c r="G1" s="559"/>
      <c r="H1" s="559"/>
      <c r="I1" s="559"/>
      <c r="J1" s="559"/>
      <c r="K1" s="559"/>
      <c r="L1" s="559"/>
      <c r="M1" s="559"/>
      <c r="N1" s="559"/>
      <c r="O1" s="58"/>
      <c r="P1" s="58"/>
      <c r="Q1" s="58"/>
      <c r="R1" s="58"/>
      <c r="S1" s="58"/>
      <c r="T1" s="58"/>
    </row>
    <row r="2" spans="3:20" ht="23.25">
      <c r="C2" s="559" t="str">
        <f>مفروضات!C17</f>
        <v>يادداشتهاي توضيحي صورتهاي مالي</v>
      </c>
      <c r="D2" s="559"/>
      <c r="E2" s="559"/>
      <c r="F2" s="559"/>
      <c r="G2" s="559"/>
      <c r="H2" s="559"/>
      <c r="I2" s="559"/>
      <c r="J2" s="559"/>
      <c r="K2" s="559"/>
      <c r="L2" s="559"/>
      <c r="M2" s="559"/>
      <c r="N2" s="559"/>
      <c r="O2" s="58"/>
      <c r="P2" s="58"/>
      <c r="Q2" s="58"/>
      <c r="R2" s="58"/>
      <c r="S2" s="58"/>
      <c r="T2" s="58"/>
    </row>
    <row r="3" spans="3:20" ht="23.25">
      <c r="C3" s="559" t="str">
        <f>مفروضات!C16</f>
        <v>سال مالي منتهي به 29 اسفند ماه 1391</v>
      </c>
      <c r="D3" s="559"/>
      <c r="E3" s="559"/>
      <c r="F3" s="559"/>
      <c r="G3" s="559"/>
      <c r="H3" s="559"/>
      <c r="I3" s="559"/>
      <c r="J3" s="559"/>
      <c r="K3" s="559"/>
      <c r="L3" s="559"/>
      <c r="M3" s="559"/>
      <c r="N3" s="559"/>
      <c r="O3" s="58"/>
      <c r="P3" s="58"/>
      <c r="Q3" s="58"/>
      <c r="R3" s="58"/>
      <c r="S3" s="58"/>
      <c r="T3" s="58"/>
    </row>
    <row r="4" spans="3:20" ht="9.75" customHeight="1">
      <c r="C4" s="80"/>
      <c r="D4" s="80"/>
      <c r="E4" s="80"/>
      <c r="F4" s="80"/>
      <c r="G4" s="80"/>
      <c r="H4" s="80"/>
      <c r="I4" s="80"/>
      <c r="J4" s="80"/>
      <c r="K4" s="80"/>
      <c r="L4" s="80"/>
      <c r="M4" s="80"/>
      <c r="N4" s="80"/>
      <c r="O4" s="58"/>
      <c r="P4" s="58"/>
      <c r="Q4" s="58"/>
      <c r="R4" s="58"/>
      <c r="S4" s="58"/>
      <c r="T4" s="58"/>
    </row>
    <row r="5" spans="3:20" s="225" customFormat="1" ht="23.25">
      <c r="D5" s="529" t="s">
        <v>227</v>
      </c>
      <c r="E5" s="529"/>
      <c r="F5" s="529"/>
      <c r="G5" s="529"/>
      <c r="H5" s="529"/>
      <c r="I5" s="529"/>
      <c r="J5" s="529"/>
      <c r="K5" s="529"/>
      <c r="L5" s="199"/>
      <c r="N5" s="226"/>
    </row>
    <row r="6" spans="3:20" s="225" customFormat="1" ht="18">
      <c r="D6" s="540" t="s">
        <v>228</v>
      </c>
      <c r="E6" s="540"/>
      <c r="F6" s="540"/>
      <c r="G6" s="540"/>
      <c r="H6" s="540"/>
      <c r="I6" s="540"/>
      <c r="J6" s="540"/>
      <c r="K6" s="540"/>
      <c r="L6" s="199"/>
      <c r="N6" s="226"/>
    </row>
    <row r="7" spans="3:20" s="225" customFormat="1" ht="26.25" customHeight="1">
      <c r="D7" s="281"/>
      <c r="E7" s="281"/>
      <c r="F7" s="281"/>
      <c r="G7" s="281"/>
      <c r="H7" s="281"/>
      <c r="I7" s="281"/>
      <c r="J7" s="281"/>
      <c r="K7" s="281"/>
      <c r="L7" s="199"/>
      <c r="M7" s="161" t="str">
        <f>مفروضات!C26</f>
        <v xml:space="preserve"> (تجديد ارائه شده)</v>
      </c>
      <c r="N7" s="226"/>
    </row>
    <row r="8" spans="3:20" s="225" customFormat="1" ht="18">
      <c r="D8" s="130"/>
      <c r="E8" s="130"/>
      <c r="F8" s="130"/>
      <c r="H8" s="119"/>
      <c r="I8" s="118" t="s">
        <v>2</v>
      </c>
      <c r="J8" s="119"/>
      <c r="K8" s="175" t="str">
        <f>مفروضات!C24</f>
        <v>1391/12/29</v>
      </c>
      <c r="L8" s="151"/>
      <c r="M8" s="175" t="str">
        <f>مفروضات!C25</f>
        <v>1390/12/29</v>
      </c>
      <c r="N8" s="226"/>
    </row>
    <row r="9" spans="3:20" s="225" customFormat="1" ht="15.75">
      <c r="H9" s="133"/>
      <c r="I9" s="132"/>
      <c r="J9" s="133"/>
      <c r="K9" s="132" t="s">
        <v>1</v>
      </c>
      <c r="L9" s="118"/>
      <c r="M9" s="132" t="s">
        <v>1</v>
      </c>
      <c r="N9" s="226"/>
    </row>
    <row r="10" spans="3:20" s="225" customFormat="1" ht="24" customHeight="1">
      <c r="D10" s="526" t="s">
        <v>152</v>
      </c>
      <c r="E10" s="526"/>
      <c r="F10" s="526"/>
      <c r="G10" s="526"/>
      <c r="H10" s="526"/>
      <c r="I10" s="200" t="s">
        <v>244</v>
      </c>
      <c r="J10" s="118"/>
      <c r="K10" s="76">
        <f>K20</f>
        <v>0</v>
      </c>
      <c r="L10" s="118"/>
      <c r="M10" s="76">
        <f>M20</f>
        <v>0</v>
      </c>
      <c r="N10" s="226"/>
    </row>
    <row r="11" spans="3:20" s="225" customFormat="1" ht="21" customHeight="1">
      <c r="D11" s="526" t="s">
        <v>153</v>
      </c>
      <c r="E11" s="526"/>
      <c r="F11" s="526"/>
      <c r="G11" s="526"/>
      <c r="H11" s="526"/>
      <c r="I11" s="200" t="s">
        <v>245</v>
      </c>
      <c r="J11" s="118"/>
      <c r="K11" s="76">
        <f>K27</f>
        <v>0</v>
      </c>
      <c r="L11" s="118"/>
      <c r="M11" s="159">
        <f>M27</f>
        <v>0</v>
      </c>
      <c r="N11" s="226"/>
    </row>
    <row r="12" spans="3:20" s="225" customFormat="1" ht="5.25" customHeight="1">
      <c r="D12" s="201"/>
      <c r="E12" s="130"/>
      <c r="F12" s="130"/>
      <c r="H12" s="118"/>
      <c r="I12" s="202"/>
      <c r="J12" s="118"/>
      <c r="K12" s="158"/>
      <c r="L12" s="118"/>
      <c r="M12" s="159"/>
      <c r="N12" s="226"/>
    </row>
    <row r="13" spans="3:20" s="225" customFormat="1" ht="16.5" thickBot="1">
      <c r="D13" s="118"/>
      <c r="E13" s="118"/>
      <c r="F13" s="118"/>
      <c r="G13" s="118"/>
      <c r="H13" s="118"/>
      <c r="I13" s="118"/>
      <c r="J13" s="118"/>
      <c r="K13" s="78">
        <f>SUM(K10:K12)</f>
        <v>0</v>
      </c>
      <c r="L13" s="118"/>
      <c r="M13" s="78">
        <f>SUM(M10:M12)</f>
        <v>0</v>
      </c>
      <c r="N13" s="226"/>
    </row>
    <row r="14" spans="3:20" ht="7.5" customHeight="1" thickTop="1">
      <c r="D14" s="63"/>
      <c r="E14" s="63"/>
      <c r="F14" s="63"/>
      <c r="G14" s="63"/>
      <c r="H14" s="63"/>
      <c r="I14" s="63"/>
      <c r="J14" s="63"/>
      <c r="K14" s="70"/>
      <c r="L14" s="63"/>
      <c r="M14" s="70"/>
    </row>
    <row r="15" spans="3:20" ht="20.25">
      <c r="D15" s="527" t="s">
        <v>246</v>
      </c>
      <c r="E15" s="527"/>
      <c r="F15" s="527"/>
      <c r="G15" s="527"/>
      <c r="H15" s="527"/>
      <c r="I15" s="527"/>
      <c r="J15" s="527"/>
      <c r="K15" s="527"/>
      <c r="L15" s="527"/>
      <c r="M15" s="527"/>
      <c r="N15" s="59"/>
    </row>
    <row r="16" spans="3:20" ht="21" customHeight="1">
      <c r="D16" s="523"/>
      <c r="E16" s="523"/>
      <c r="F16" s="523"/>
      <c r="G16" s="523"/>
      <c r="H16" s="523"/>
      <c r="I16" s="523"/>
      <c r="J16" s="63"/>
      <c r="K16" s="64" t="str">
        <f>مفروضات!C24</f>
        <v>1391/12/29</v>
      </c>
      <c r="L16" s="65"/>
      <c r="M16" s="64" t="str">
        <f>مفروضات!C25</f>
        <v>1390/12/29</v>
      </c>
      <c r="N16" s="59"/>
    </row>
    <row r="17" spans="4:14" ht="18" customHeight="1">
      <c r="D17" s="523"/>
      <c r="E17" s="523"/>
      <c r="F17" s="523"/>
      <c r="G17" s="523"/>
      <c r="H17" s="523"/>
      <c r="I17" s="523"/>
      <c r="J17" s="63"/>
      <c r="K17" s="67" t="s">
        <v>1</v>
      </c>
      <c r="L17" s="66"/>
      <c r="M17" s="67" t="s">
        <v>1</v>
      </c>
      <c r="N17" s="59"/>
    </row>
    <row r="18" spans="4:14" ht="18">
      <c r="D18" s="1"/>
      <c r="E18" s="561" t="s">
        <v>392</v>
      </c>
      <c r="F18" s="562"/>
      <c r="G18" s="562"/>
      <c r="H18" s="562"/>
      <c r="I18" s="39"/>
      <c r="J18" s="63"/>
      <c r="K18" s="71"/>
      <c r="L18" s="72"/>
      <c r="M18" s="71"/>
      <c r="N18" s="59"/>
    </row>
    <row r="19" spans="4:14" ht="18">
      <c r="D19" s="39"/>
      <c r="E19" s="560" t="s">
        <v>250</v>
      </c>
      <c r="F19" s="560"/>
      <c r="G19" s="560"/>
      <c r="H19" s="560"/>
      <c r="I19" s="39"/>
      <c r="J19" s="63"/>
      <c r="K19" s="6"/>
      <c r="L19" s="72"/>
      <c r="M19" s="6"/>
      <c r="N19" s="59"/>
    </row>
    <row r="20" spans="4:14" ht="21" customHeight="1" thickBot="1">
      <c r="D20" s="63"/>
      <c r="E20" s="63"/>
      <c r="F20" s="63"/>
      <c r="G20" s="63"/>
      <c r="H20" s="63"/>
      <c r="I20" s="63"/>
      <c r="J20" s="63"/>
      <c r="K20" s="69">
        <f>SUM(K18:K19)</f>
        <v>0</v>
      </c>
      <c r="L20" s="63"/>
      <c r="M20" s="69">
        <f>SUM(M18:M19)</f>
        <v>0</v>
      </c>
      <c r="N20" s="59"/>
    </row>
    <row r="21" spans="4:14" ht="6" customHeight="1" thickTop="1">
      <c r="D21" s="63"/>
      <c r="E21" s="63"/>
      <c r="F21" s="63"/>
      <c r="G21" s="63"/>
      <c r="H21" s="63"/>
      <c r="I21" s="63"/>
      <c r="J21" s="63"/>
      <c r="K21" s="70"/>
      <c r="L21" s="63"/>
      <c r="M21" s="70"/>
      <c r="N21" s="59"/>
    </row>
    <row r="22" spans="4:14" ht="20.25">
      <c r="D22" s="527" t="s">
        <v>247</v>
      </c>
      <c r="E22" s="527"/>
      <c r="F22" s="527"/>
      <c r="G22" s="527"/>
      <c r="H22" s="527"/>
      <c r="I22" s="527"/>
      <c r="J22" s="527"/>
      <c r="K22" s="527"/>
      <c r="L22" s="527"/>
      <c r="M22" s="527"/>
      <c r="N22" s="59"/>
    </row>
    <row r="23" spans="4:14" ht="21" customHeight="1">
      <c r="D23" s="33"/>
      <c r="E23" s="33"/>
      <c r="F23" s="33"/>
      <c r="G23" s="33"/>
      <c r="H23" s="33"/>
      <c r="I23" s="33"/>
      <c r="J23" s="33"/>
      <c r="K23" s="81" t="str">
        <f>K16</f>
        <v>1391/12/29</v>
      </c>
      <c r="L23" s="73"/>
      <c r="M23" s="74" t="str">
        <f>M16</f>
        <v>1390/12/29</v>
      </c>
      <c r="N23" s="59"/>
    </row>
    <row r="24" spans="4:14" ht="18.75" customHeight="1">
      <c r="D24" s="523"/>
      <c r="E24" s="523"/>
      <c r="F24" s="523"/>
      <c r="G24" s="523"/>
      <c r="H24" s="523"/>
      <c r="I24" s="523"/>
      <c r="J24" s="33"/>
      <c r="K24" s="67" t="s">
        <v>1</v>
      </c>
      <c r="L24" s="66"/>
      <c r="M24" s="67" t="s">
        <v>1</v>
      </c>
      <c r="N24" s="59"/>
    </row>
    <row r="25" spans="4:14" ht="18">
      <c r="D25" s="39"/>
      <c r="E25" s="561" t="s">
        <v>392</v>
      </c>
      <c r="F25" s="562"/>
      <c r="G25" s="562"/>
      <c r="H25" s="562"/>
      <c r="I25" s="75"/>
      <c r="J25" s="63"/>
      <c r="K25" s="68"/>
      <c r="L25" s="63"/>
      <c r="M25" s="68"/>
      <c r="N25" s="59"/>
    </row>
    <row r="26" spans="4:14" ht="18">
      <c r="D26" s="39"/>
      <c r="E26" s="560" t="s">
        <v>250</v>
      </c>
      <c r="F26" s="560"/>
      <c r="G26" s="560"/>
      <c r="H26" s="560"/>
      <c r="I26" s="75"/>
      <c r="J26" s="63"/>
      <c r="K26" s="68"/>
      <c r="L26" s="63"/>
      <c r="M26" s="68"/>
      <c r="N26" s="59"/>
    </row>
    <row r="27" spans="4:14" ht="16.5" thickBot="1">
      <c r="D27" s="63"/>
      <c r="E27" s="63"/>
      <c r="F27" s="63"/>
      <c r="G27" s="63"/>
      <c r="H27" s="63"/>
      <c r="I27" s="63"/>
      <c r="J27" s="63"/>
      <c r="K27" s="69">
        <f>SUM(K25:K26)</f>
        <v>0</v>
      </c>
      <c r="L27" s="63"/>
      <c r="M27" s="69">
        <f>SUM(M25:M26)</f>
        <v>0</v>
      </c>
      <c r="N27" s="59"/>
    </row>
    <row r="28" spans="4:14" ht="7.5" customHeight="1" thickTop="1">
      <c r="D28" s="63"/>
      <c r="E28" s="63"/>
      <c r="F28" s="63"/>
      <c r="G28" s="63"/>
      <c r="H28" s="63"/>
      <c r="I28" s="63"/>
      <c r="J28" s="63"/>
      <c r="K28" s="70"/>
      <c r="L28" s="63"/>
      <c r="M28" s="70"/>
      <c r="N28" s="59"/>
    </row>
    <row r="29" spans="4:14" ht="3" customHeight="1">
      <c r="D29" s="61"/>
      <c r="E29" s="61"/>
      <c r="F29" s="61"/>
      <c r="G29" s="61"/>
      <c r="H29" s="61"/>
      <c r="I29" s="61"/>
      <c r="J29" s="61"/>
      <c r="K29" s="61"/>
      <c r="L29" s="61"/>
      <c r="M29" s="61"/>
    </row>
    <row r="30" spans="4:14" ht="27.75" customHeight="1">
      <c r="D30" s="528"/>
      <c r="E30" s="528"/>
      <c r="F30" s="528"/>
      <c r="G30" s="528"/>
      <c r="H30" s="528"/>
      <c r="I30" s="528"/>
      <c r="J30" s="37"/>
      <c r="K30" s="37"/>
      <c r="L30" s="37"/>
      <c r="M30" s="37"/>
    </row>
    <row r="31" spans="4:14" s="230" customFormat="1" ht="18">
      <c r="D31" s="525"/>
      <c r="E31" s="525"/>
      <c r="F31" s="525"/>
      <c r="G31" s="525"/>
      <c r="H31" s="525"/>
      <c r="I31" s="525"/>
      <c r="J31" s="66"/>
      <c r="K31" s="44"/>
      <c r="L31" s="227"/>
      <c r="M31" s="42"/>
      <c r="N31" s="238"/>
    </row>
    <row r="32" spans="4:14" s="230" customFormat="1" ht="18.75" customHeight="1">
      <c r="D32" s="79"/>
      <c r="E32" s="79"/>
      <c r="F32" s="79"/>
      <c r="G32" s="79"/>
      <c r="H32" s="79"/>
      <c r="I32" s="79"/>
      <c r="J32" s="66"/>
      <c r="K32" s="36"/>
      <c r="L32" s="66"/>
      <c r="M32" s="79"/>
      <c r="N32" s="238"/>
    </row>
    <row r="33" spans="2:20" s="230" customFormat="1" ht="18.75" customHeight="1">
      <c r="E33" s="537"/>
      <c r="F33" s="537"/>
      <c r="G33" s="537"/>
      <c r="H33" s="537"/>
      <c r="I33" s="537"/>
      <c r="J33" s="79"/>
      <c r="K33" s="3"/>
      <c r="L33" s="66"/>
      <c r="M33" s="3"/>
      <c r="N33" s="238"/>
    </row>
    <row r="34" spans="2:20" s="238" customFormat="1" ht="18.75" customHeight="1">
      <c r="B34" s="230"/>
      <c r="C34" s="230"/>
      <c r="D34" s="230"/>
      <c r="E34" s="537"/>
      <c r="F34" s="537"/>
      <c r="G34" s="537"/>
      <c r="H34" s="537"/>
      <c r="I34" s="537"/>
      <c r="J34" s="79"/>
      <c r="K34" s="3"/>
      <c r="L34" s="66"/>
      <c r="M34" s="3"/>
      <c r="O34" s="230"/>
      <c r="P34" s="230"/>
      <c r="Q34" s="230"/>
      <c r="R34" s="230"/>
      <c r="S34" s="230"/>
      <c r="T34" s="230"/>
    </row>
    <row r="35" spans="2:20" s="238" customFormat="1" ht="18.75" customHeight="1">
      <c r="B35" s="230"/>
      <c r="C35" s="230"/>
      <c r="D35" s="230"/>
      <c r="E35" s="537"/>
      <c r="F35" s="537"/>
      <c r="G35" s="537"/>
      <c r="H35" s="537"/>
      <c r="I35" s="537"/>
      <c r="J35" s="79"/>
      <c r="K35" s="3"/>
      <c r="L35" s="66"/>
      <c r="M35" s="3"/>
      <c r="O35" s="230"/>
      <c r="P35" s="230"/>
      <c r="Q35" s="230"/>
      <c r="R35" s="230"/>
      <c r="S35" s="230"/>
      <c r="T35" s="230"/>
    </row>
    <row r="36" spans="2:20" s="238" customFormat="1" ht="18.75" customHeight="1">
      <c r="B36" s="230"/>
      <c r="C36" s="230"/>
      <c r="D36" s="230"/>
      <c r="E36" s="537"/>
      <c r="F36" s="537"/>
      <c r="G36" s="537"/>
      <c r="H36" s="537"/>
      <c r="I36" s="537"/>
      <c r="J36" s="79"/>
      <c r="K36" s="3"/>
      <c r="L36" s="66"/>
      <c r="M36" s="3"/>
      <c r="O36" s="230"/>
      <c r="P36" s="230"/>
      <c r="Q36" s="230"/>
      <c r="R36" s="230"/>
      <c r="S36" s="230"/>
      <c r="T36" s="230"/>
    </row>
    <row r="37" spans="2:20" s="238" customFormat="1" ht="18.75" customHeight="1">
      <c r="B37" s="230"/>
      <c r="C37" s="230"/>
      <c r="D37" s="230"/>
      <c r="E37" s="537"/>
      <c r="F37" s="537"/>
      <c r="G37" s="537"/>
      <c r="H37" s="537"/>
      <c r="I37" s="537"/>
      <c r="J37" s="79"/>
      <c r="K37" s="3"/>
      <c r="L37" s="66"/>
      <c r="M37" s="3"/>
      <c r="O37" s="230"/>
      <c r="P37" s="230"/>
      <c r="Q37" s="230"/>
      <c r="R37" s="230"/>
      <c r="S37" s="230"/>
      <c r="T37" s="230"/>
    </row>
    <row r="38" spans="2:20" s="238" customFormat="1" ht="18.75" customHeight="1">
      <c r="B38" s="230"/>
      <c r="C38" s="230"/>
      <c r="D38" s="230"/>
      <c r="E38" s="537"/>
      <c r="F38" s="537"/>
      <c r="G38" s="537"/>
      <c r="H38" s="537"/>
      <c r="I38" s="537"/>
      <c r="J38" s="79"/>
      <c r="K38" s="3"/>
      <c r="L38" s="66"/>
      <c r="M38" s="3"/>
      <c r="O38" s="230"/>
      <c r="P38" s="230"/>
      <c r="Q38" s="230"/>
      <c r="R38" s="230"/>
      <c r="S38" s="230"/>
      <c r="T38" s="230"/>
    </row>
    <row r="39" spans="2:20" s="238" customFormat="1" ht="18.75" customHeight="1">
      <c r="B39" s="230"/>
      <c r="C39" s="230"/>
      <c r="D39" s="230"/>
      <c r="E39" s="537"/>
      <c r="F39" s="537"/>
      <c r="G39" s="537"/>
      <c r="H39" s="537"/>
      <c r="I39" s="537"/>
      <c r="J39" s="79"/>
      <c r="K39" s="3"/>
      <c r="L39" s="66"/>
      <c r="M39" s="3"/>
      <c r="O39" s="230"/>
      <c r="P39" s="230"/>
      <c r="Q39" s="230"/>
      <c r="R39" s="230"/>
      <c r="S39" s="230"/>
      <c r="T39" s="230"/>
    </row>
    <row r="40" spans="2:20" s="238" customFormat="1" ht="18.75" customHeight="1">
      <c r="B40" s="230"/>
      <c r="C40" s="230"/>
      <c r="D40" s="230"/>
      <c r="E40" s="537"/>
      <c r="F40" s="537"/>
      <c r="G40" s="537"/>
      <c r="H40" s="537"/>
      <c r="I40" s="537"/>
      <c r="J40" s="79"/>
      <c r="K40" s="3"/>
      <c r="L40" s="66"/>
      <c r="M40" s="3"/>
      <c r="O40" s="230"/>
      <c r="P40" s="230"/>
      <c r="Q40" s="230"/>
      <c r="R40" s="230"/>
      <c r="S40" s="230"/>
      <c r="T40" s="230"/>
    </row>
    <row r="41" spans="2:20" s="238" customFormat="1" ht="18.75" customHeight="1">
      <c r="B41" s="230"/>
      <c r="C41" s="230"/>
      <c r="D41" s="230"/>
      <c r="E41" s="537"/>
      <c r="F41" s="537"/>
      <c r="G41" s="537"/>
      <c r="H41" s="537"/>
      <c r="I41" s="537"/>
      <c r="J41" s="79"/>
      <c r="K41" s="3"/>
      <c r="L41" s="66"/>
      <c r="M41" s="3"/>
      <c r="O41" s="230"/>
      <c r="P41" s="230"/>
      <c r="Q41" s="230"/>
      <c r="R41" s="230"/>
      <c r="S41" s="230"/>
      <c r="T41" s="230"/>
    </row>
    <row r="42" spans="2:20" s="238" customFormat="1" ht="18.75" customHeight="1">
      <c r="B42" s="230"/>
      <c r="C42" s="230"/>
      <c r="D42" s="230"/>
      <c r="E42" s="537"/>
      <c r="F42" s="537"/>
      <c r="G42" s="537"/>
      <c r="H42" s="537"/>
      <c r="I42" s="537"/>
      <c r="J42" s="79"/>
      <c r="K42" s="3"/>
      <c r="L42" s="66"/>
      <c r="M42" s="3"/>
      <c r="O42" s="230"/>
      <c r="P42" s="230"/>
      <c r="Q42" s="230"/>
      <c r="R42" s="230"/>
      <c r="S42" s="230"/>
      <c r="T42" s="230"/>
    </row>
    <row r="43" spans="2:20" s="238" customFormat="1" ht="18.75" customHeight="1">
      <c r="B43" s="230"/>
      <c r="C43" s="230"/>
      <c r="D43" s="230"/>
      <c r="E43" s="537"/>
      <c r="F43" s="537"/>
      <c r="G43" s="537"/>
      <c r="H43" s="537"/>
      <c r="I43" s="537"/>
      <c r="J43" s="79"/>
      <c r="K43" s="3"/>
      <c r="L43" s="66"/>
      <c r="M43" s="3"/>
      <c r="O43" s="230"/>
      <c r="P43" s="230"/>
      <c r="Q43" s="230"/>
      <c r="R43" s="230"/>
      <c r="S43" s="230"/>
      <c r="T43" s="230"/>
    </row>
    <row r="44" spans="2:20" s="238" customFormat="1" ht="18.75" customHeight="1">
      <c r="B44" s="230"/>
      <c r="C44" s="230"/>
      <c r="D44" s="230"/>
      <c r="E44" s="537"/>
      <c r="F44" s="537"/>
      <c r="G44" s="537"/>
      <c r="H44" s="537"/>
      <c r="I44" s="537"/>
      <c r="J44" s="79"/>
      <c r="K44" s="3"/>
      <c r="L44" s="66"/>
      <c r="M44" s="3"/>
      <c r="O44" s="230"/>
      <c r="P44" s="230"/>
      <c r="Q44" s="230"/>
      <c r="R44" s="230"/>
      <c r="S44" s="230"/>
      <c r="T44" s="230"/>
    </row>
    <row r="45" spans="2:20" s="238" customFormat="1" ht="18.75" customHeight="1">
      <c r="B45" s="230"/>
      <c r="C45" s="230"/>
      <c r="D45" s="230"/>
      <c r="E45" s="537"/>
      <c r="F45" s="537"/>
      <c r="G45" s="537"/>
      <c r="H45" s="537"/>
      <c r="I45" s="537"/>
      <c r="J45" s="79"/>
      <c r="K45" s="3"/>
      <c r="L45" s="66"/>
      <c r="M45" s="3"/>
      <c r="O45" s="230"/>
      <c r="P45" s="230"/>
      <c r="Q45" s="230"/>
      <c r="R45" s="230"/>
      <c r="S45" s="230"/>
      <c r="T45" s="230"/>
    </row>
    <row r="46" spans="2:20" s="238" customFormat="1" ht="18.75" customHeight="1">
      <c r="B46" s="230"/>
      <c r="C46" s="230"/>
      <c r="D46" s="230"/>
      <c r="E46" s="537"/>
      <c r="F46" s="537"/>
      <c r="G46" s="537"/>
      <c r="H46" s="537"/>
      <c r="I46" s="537"/>
      <c r="J46" s="79"/>
      <c r="K46" s="3"/>
      <c r="L46" s="66"/>
      <c r="M46" s="3"/>
      <c r="O46" s="230"/>
      <c r="P46" s="230"/>
      <c r="Q46" s="230"/>
      <c r="R46" s="230"/>
      <c r="S46" s="230"/>
      <c r="T46" s="230"/>
    </row>
    <row r="47" spans="2:20" s="238" customFormat="1" ht="18.75" customHeight="1">
      <c r="B47" s="230"/>
      <c r="C47" s="230"/>
      <c r="D47" s="230"/>
      <c r="E47" s="230"/>
      <c r="F47" s="230"/>
      <c r="G47" s="537"/>
      <c r="H47" s="537"/>
      <c r="I47" s="537"/>
      <c r="J47" s="79"/>
      <c r="K47" s="3"/>
      <c r="L47" s="66"/>
      <c r="M47" s="7"/>
      <c r="O47" s="230"/>
      <c r="P47" s="230"/>
      <c r="Q47" s="230"/>
      <c r="R47" s="230"/>
      <c r="S47" s="230"/>
      <c r="T47" s="230"/>
    </row>
    <row r="48" spans="2:20" s="238" customFormat="1" ht="15.75">
      <c r="B48" s="230"/>
      <c r="C48" s="230"/>
      <c r="D48" s="66"/>
      <c r="E48" s="66"/>
      <c r="F48" s="66"/>
      <c r="G48" s="66"/>
      <c r="H48" s="66"/>
      <c r="I48" s="66"/>
      <c r="J48" s="66"/>
      <c r="K48" s="228"/>
      <c r="L48" s="66"/>
      <c r="M48" s="228"/>
      <c r="O48" s="230"/>
      <c r="P48" s="230"/>
      <c r="Q48" s="230"/>
      <c r="R48" s="230"/>
      <c r="S48" s="230"/>
      <c r="T48" s="230"/>
    </row>
    <row r="49" spans="2:20" s="238" customFormat="1" ht="0.75" customHeight="1">
      <c r="B49" s="230"/>
      <c r="C49" s="230"/>
      <c r="D49" s="230"/>
      <c r="E49" s="230"/>
      <c r="F49" s="230"/>
      <c r="G49" s="230"/>
      <c r="H49" s="230"/>
      <c r="I49" s="230"/>
      <c r="J49" s="230"/>
      <c r="K49" s="230"/>
      <c r="L49" s="230"/>
      <c r="M49" s="230"/>
      <c r="O49" s="230"/>
      <c r="P49" s="230"/>
      <c r="Q49" s="230"/>
      <c r="R49" s="230"/>
      <c r="S49" s="230"/>
      <c r="T49" s="230"/>
    </row>
    <row r="50" spans="2:20" s="230" customFormat="1" hidden="1">
      <c r="N50" s="238"/>
    </row>
    <row r="51" spans="2:20" s="230" customFormat="1" ht="9" hidden="1" customHeight="1">
      <c r="N51" s="238"/>
    </row>
    <row r="52" spans="2:20" s="230" customFormat="1">
      <c r="N52" s="238"/>
    </row>
    <row r="53" spans="2:20" s="230" customFormat="1" ht="15.75">
      <c r="E53" s="563"/>
      <c r="F53" s="563"/>
      <c r="G53" s="563"/>
      <c r="H53" s="563"/>
      <c r="I53" s="563"/>
      <c r="J53" s="563"/>
      <c r="K53" s="563"/>
      <c r="L53" s="563"/>
      <c r="M53" s="563"/>
      <c r="N53" s="563"/>
      <c r="O53" s="563"/>
    </row>
    <row r="55" spans="2:20" ht="23.25">
      <c r="B55" s="524">
        <v>22</v>
      </c>
      <c r="C55" s="524"/>
      <c r="D55" s="524"/>
      <c r="E55" s="524"/>
      <c r="F55" s="524"/>
      <c r="G55" s="524"/>
      <c r="H55" s="524"/>
      <c r="I55" s="524"/>
      <c r="J55" s="524"/>
      <c r="K55" s="524"/>
      <c r="L55" s="524"/>
      <c r="M55" s="524"/>
      <c r="N55" s="524"/>
    </row>
  </sheetData>
  <sheetProtection selectLockedCells="1"/>
  <mergeCells count="35">
    <mergeCell ref="B55:N55"/>
    <mergeCell ref="E43:I43"/>
    <mergeCell ref="E44:I44"/>
    <mergeCell ref="E45:I45"/>
    <mergeCell ref="E46:I46"/>
    <mergeCell ref="G47:I47"/>
    <mergeCell ref="E53:O53"/>
    <mergeCell ref="E42:I42"/>
    <mergeCell ref="D30:I30"/>
    <mergeCell ref="D31:I31"/>
    <mergeCell ref="E33:I33"/>
    <mergeCell ref="E34:I34"/>
    <mergeCell ref="E35:I35"/>
    <mergeCell ref="E36:I36"/>
    <mergeCell ref="E37:I37"/>
    <mergeCell ref="E38:I38"/>
    <mergeCell ref="E39:I39"/>
    <mergeCell ref="D10:H10"/>
    <mergeCell ref="E40:I40"/>
    <mergeCell ref="E41:I41"/>
    <mergeCell ref="E19:H19"/>
    <mergeCell ref="D22:M22"/>
    <mergeCell ref="D24:I24"/>
    <mergeCell ref="E25:H25"/>
    <mergeCell ref="E26:H26"/>
    <mergeCell ref="D11:H11"/>
    <mergeCell ref="D15:M15"/>
    <mergeCell ref="D16:I16"/>
    <mergeCell ref="D17:I17"/>
    <mergeCell ref="E18:H18"/>
    <mergeCell ref="C1:N1"/>
    <mergeCell ref="C2:N2"/>
    <mergeCell ref="C3:N3"/>
    <mergeCell ref="D5:K5"/>
    <mergeCell ref="D6:K6"/>
  </mergeCells>
  <printOptions horizontalCentered="1"/>
  <pageMargins left="0" right="0.17" top="0" bottom="0" header="0" footer="0"/>
  <pageSetup paperSize="9" scale="63" orientation="portrait" r:id="rId1"/>
</worksheet>
</file>

<file path=xl/worksheets/sheet2.xml><?xml version="1.0" encoding="utf-8"?>
<worksheet xmlns="http://schemas.openxmlformats.org/spreadsheetml/2006/main" xmlns:r="http://schemas.openxmlformats.org/officeDocument/2006/relationships">
  <sheetPr codeName="Sheet3">
    <pageSetUpPr fitToPage="1"/>
  </sheetPr>
  <dimension ref="A1:AD94"/>
  <sheetViews>
    <sheetView rightToLeft="1" view="pageBreakPreview" zoomScale="55" zoomScaleNormal="55" zoomScaleSheetLayoutView="55" workbookViewId="0">
      <selection activeCell="O8" sqref="O8"/>
    </sheetView>
  </sheetViews>
  <sheetFormatPr defaultColWidth="9.140625" defaultRowHeight="12.75"/>
  <cols>
    <col min="1" max="1" width="9.140625" style="83" customWidth="1"/>
    <col min="2" max="2" width="30.28515625" style="83" customWidth="1"/>
    <col min="3" max="3" width="3.28515625" style="83" customWidth="1"/>
    <col min="4" max="4" width="1.28515625" style="83" customWidth="1"/>
    <col min="5" max="5" width="16.85546875" style="83" customWidth="1"/>
    <col min="6" max="6" width="1.28515625" style="83" customWidth="1"/>
    <col min="7" max="7" width="26.7109375" style="407" bestFit="1" customWidth="1"/>
    <col min="8" max="8" width="1.7109375" style="407" customWidth="1"/>
    <col min="9" max="9" width="24.85546875" style="407" bestFit="1" customWidth="1"/>
    <col min="10" max="10" width="1.7109375" style="407" customWidth="1"/>
    <col min="11" max="11" width="26.7109375" style="407" bestFit="1" customWidth="1"/>
    <col min="12" max="12" width="1.7109375" style="407" customWidth="1"/>
    <col min="13" max="13" width="26.7109375" style="407" bestFit="1" customWidth="1"/>
    <col min="14" max="14" width="1.7109375" style="407" customWidth="1"/>
    <col min="15" max="15" width="24.85546875" style="407" bestFit="1" customWidth="1"/>
    <col min="16" max="16" width="1.7109375" style="407" customWidth="1"/>
    <col min="17" max="17" width="26.7109375" style="407" bestFit="1" customWidth="1"/>
    <col min="18" max="16384" width="9.140625" style="83"/>
  </cols>
  <sheetData>
    <row r="1" spans="1:30" ht="27" customHeight="1">
      <c r="A1" s="488" t="str">
        <f>مفروضات!C6</f>
        <v>دانشگاه علوم پزشکی و خدمات بهداشتی و درمانی .............</v>
      </c>
      <c r="B1" s="488"/>
      <c r="C1" s="488"/>
      <c r="D1" s="488"/>
      <c r="E1" s="488"/>
      <c r="F1" s="488"/>
      <c r="G1" s="488"/>
      <c r="H1" s="488"/>
      <c r="I1" s="488"/>
      <c r="J1" s="488"/>
      <c r="K1" s="488"/>
      <c r="L1" s="488"/>
      <c r="M1" s="488"/>
      <c r="N1" s="488"/>
      <c r="O1" s="488"/>
      <c r="P1" s="488"/>
      <c r="Q1" s="488"/>
      <c r="R1" s="82"/>
      <c r="S1" s="82"/>
      <c r="T1" s="82"/>
      <c r="U1" s="82"/>
      <c r="V1" s="82"/>
      <c r="W1" s="82"/>
      <c r="X1" s="82"/>
      <c r="Y1" s="82"/>
      <c r="Z1" s="82"/>
      <c r="AA1" s="82"/>
      <c r="AB1" s="82"/>
      <c r="AC1" s="82"/>
      <c r="AD1" s="82"/>
    </row>
    <row r="2" spans="1:30" ht="27" customHeight="1">
      <c r="A2" s="489" t="str">
        <f>مفروضات!C7</f>
        <v xml:space="preserve">ترازنامه ( خالص دارائي ها)  </v>
      </c>
      <c r="B2" s="489"/>
      <c r="C2" s="489"/>
      <c r="D2" s="489"/>
      <c r="E2" s="489"/>
      <c r="F2" s="489"/>
      <c r="G2" s="489"/>
      <c r="H2" s="489"/>
      <c r="I2" s="489"/>
      <c r="J2" s="489"/>
      <c r="K2" s="489"/>
      <c r="L2" s="489"/>
      <c r="M2" s="489"/>
      <c r="N2" s="489"/>
      <c r="O2" s="489"/>
      <c r="P2" s="489"/>
      <c r="Q2" s="489"/>
      <c r="R2" s="82"/>
      <c r="S2" s="82"/>
      <c r="T2" s="82"/>
      <c r="U2" s="82"/>
      <c r="V2" s="82"/>
      <c r="W2" s="82"/>
      <c r="X2" s="82"/>
      <c r="Y2" s="82"/>
      <c r="Z2" s="82"/>
      <c r="AA2" s="82"/>
      <c r="AB2" s="82"/>
      <c r="AC2" s="82"/>
      <c r="AD2" s="82"/>
    </row>
    <row r="3" spans="1:30" ht="27" customHeight="1">
      <c r="A3" s="488" t="str">
        <f>مفروضات!C8</f>
        <v>در تاریخ 29 اسفند ماه 1391</v>
      </c>
      <c r="B3" s="488"/>
      <c r="C3" s="488"/>
      <c r="D3" s="488"/>
      <c r="E3" s="488"/>
      <c r="F3" s="488"/>
      <c r="G3" s="488"/>
      <c r="H3" s="488"/>
      <c r="I3" s="488"/>
      <c r="J3" s="488"/>
      <c r="K3" s="488"/>
      <c r="L3" s="488"/>
      <c r="M3" s="488"/>
      <c r="N3" s="488"/>
      <c r="O3" s="488"/>
      <c r="P3" s="488"/>
      <c r="Q3" s="488"/>
      <c r="R3" s="82"/>
      <c r="S3" s="82"/>
      <c r="T3" s="82"/>
      <c r="U3" s="82"/>
      <c r="V3" s="82"/>
      <c r="W3" s="82"/>
      <c r="X3" s="82"/>
      <c r="Y3" s="82"/>
      <c r="Z3" s="82"/>
      <c r="AA3" s="82"/>
      <c r="AB3" s="82"/>
      <c r="AC3" s="82"/>
      <c r="AD3" s="82"/>
    </row>
    <row r="4" spans="1:30" ht="36.75" customHeight="1">
      <c r="A4" s="84"/>
      <c r="B4" s="84"/>
      <c r="C4" s="84"/>
      <c r="D4" s="84"/>
      <c r="E4" s="84"/>
      <c r="F4" s="84"/>
      <c r="G4" s="367"/>
      <c r="H4" s="367"/>
      <c r="I4" s="367"/>
      <c r="J4" s="367"/>
      <c r="K4" s="367"/>
      <c r="L4" s="367"/>
      <c r="M4" s="477" t="str">
        <f>مفروضات!C26</f>
        <v xml:space="preserve"> (تجديد ارائه شده)</v>
      </c>
      <c r="N4" s="477"/>
      <c r="O4" s="477"/>
      <c r="P4" s="477"/>
      <c r="Q4" s="477"/>
      <c r="R4" s="82"/>
      <c r="S4" s="82"/>
      <c r="T4" s="82"/>
      <c r="U4" s="82"/>
      <c r="V4" s="82"/>
      <c r="W4" s="82"/>
      <c r="X4" s="82"/>
      <c r="Y4" s="82"/>
      <c r="Z4" s="82"/>
      <c r="AA4" s="82"/>
      <c r="AB4" s="82"/>
      <c r="AC4" s="82"/>
      <c r="AD4" s="82"/>
    </row>
    <row r="5" spans="1:30" ht="18.75" thickBot="1">
      <c r="A5" s="85"/>
      <c r="B5" s="85"/>
      <c r="C5" s="85"/>
      <c r="D5" s="85"/>
      <c r="E5" s="85"/>
      <c r="F5" s="85"/>
      <c r="G5" s="490" t="str">
        <f>مفروضات!C24</f>
        <v>1391/12/29</v>
      </c>
      <c r="H5" s="490"/>
      <c r="I5" s="490"/>
      <c r="J5" s="490"/>
      <c r="K5" s="490"/>
      <c r="L5" s="368"/>
      <c r="M5" s="490" t="str">
        <f>مفروضات!C25</f>
        <v>1390/12/29</v>
      </c>
      <c r="N5" s="490"/>
      <c r="O5" s="490"/>
      <c r="P5" s="490"/>
      <c r="Q5" s="490"/>
      <c r="R5" s="82"/>
      <c r="S5" s="82"/>
      <c r="T5" s="82"/>
      <c r="U5" s="82"/>
      <c r="V5" s="82"/>
      <c r="W5" s="82"/>
      <c r="X5" s="82"/>
      <c r="Y5" s="82"/>
      <c r="Z5" s="82"/>
      <c r="AA5" s="82"/>
      <c r="AB5" s="82"/>
      <c r="AC5" s="82"/>
      <c r="AD5" s="82"/>
    </row>
    <row r="6" spans="1:30" ht="18.75" thickBot="1">
      <c r="A6" s="487" t="s">
        <v>62</v>
      </c>
      <c r="B6" s="487"/>
      <c r="C6" s="86"/>
      <c r="D6" s="87"/>
      <c r="E6" s="88" t="s">
        <v>63</v>
      </c>
      <c r="F6" s="89"/>
      <c r="G6" s="369" t="s">
        <v>64</v>
      </c>
      <c r="H6" s="370"/>
      <c r="I6" s="371" t="s">
        <v>65</v>
      </c>
      <c r="J6" s="370"/>
      <c r="K6" s="371" t="s">
        <v>22</v>
      </c>
      <c r="L6" s="370"/>
      <c r="M6" s="372" t="s">
        <v>64</v>
      </c>
      <c r="N6" s="368"/>
      <c r="O6" s="371" t="s">
        <v>65</v>
      </c>
      <c r="P6" s="370"/>
      <c r="Q6" s="371" t="s">
        <v>22</v>
      </c>
      <c r="R6" s="82"/>
      <c r="S6" s="82"/>
      <c r="T6" s="82"/>
      <c r="U6" s="82"/>
      <c r="V6" s="82"/>
      <c r="W6" s="82"/>
      <c r="X6" s="82"/>
      <c r="Y6" s="82"/>
      <c r="Z6" s="82"/>
      <c r="AA6" s="82"/>
      <c r="AB6" s="82"/>
      <c r="AC6" s="82"/>
      <c r="AD6" s="82"/>
    </row>
    <row r="7" spans="1:30" ht="15.75">
      <c r="A7" s="82"/>
      <c r="B7" s="90"/>
      <c r="C7" s="85"/>
      <c r="D7" s="85"/>
      <c r="E7" s="82"/>
      <c r="F7" s="82"/>
      <c r="G7" s="373" t="s">
        <v>66</v>
      </c>
      <c r="H7" s="373"/>
      <c r="I7" s="373" t="s">
        <v>66</v>
      </c>
      <c r="J7" s="370"/>
      <c r="K7" s="373" t="s">
        <v>66</v>
      </c>
      <c r="L7" s="370"/>
      <c r="M7" s="373" t="s">
        <v>66</v>
      </c>
      <c r="N7" s="373"/>
      <c r="O7" s="373" t="s">
        <v>1</v>
      </c>
      <c r="P7" s="370"/>
      <c r="Q7" s="373" t="s">
        <v>66</v>
      </c>
      <c r="R7" s="82"/>
      <c r="S7" s="82"/>
      <c r="T7" s="82"/>
      <c r="U7" s="82"/>
      <c r="V7" s="82"/>
      <c r="W7" s="82"/>
      <c r="X7" s="82"/>
      <c r="Y7" s="82"/>
      <c r="Z7" s="82"/>
      <c r="AA7" s="82"/>
      <c r="AB7" s="82"/>
      <c r="AC7" s="82"/>
      <c r="AD7" s="82"/>
    </row>
    <row r="8" spans="1:30" ht="23.25">
      <c r="A8" s="483" t="s">
        <v>67</v>
      </c>
      <c r="B8" s="484"/>
      <c r="C8" s="92"/>
      <c r="D8" s="82"/>
      <c r="E8" s="82"/>
      <c r="F8" s="82"/>
      <c r="G8" s="373"/>
      <c r="H8" s="373"/>
      <c r="I8" s="373"/>
      <c r="J8" s="370"/>
      <c r="K8" s="374"/>
      <c r="L8" s="368"/>
      <c r="M8" s="373"/>
      <c r="N8" s="253"/>
      <c r="O8" s="373"/>
      <c r="P8" s="370"/>
      <c r="Q8" s="251"/>
      <c r="R8" s="82"/>
      <c r="S8" s="82"/>
      <c r="T8" s="82"/>
      <c r="U8" s="82"/>
      <c r="V8" s="82"/>
      <c r="W8" s="82"/>
      <c r="X8" s="82"/>
      <c r="Y8" s="82"/>
      <c r="Z8" s="82"/>
      <c r="AA8" s="82"/>
      <c r="AB8" s="82"/>
      <c r="AC8" s="82"/>
      <c r="AD8" s="82"/>
    </row>
    <row r="9" spans="1:30" ht="20.25">
      <c r="A9" s="93" t="s">
        <v>68</v>
      </c>
      <c r="B9" s="94"/>
      <c r="C9" s="94"/>
      <c r="D9" s="82"/>
      <c r="E9" s="91"/>
      <c r="F9" s="91"/>
      <c r="G9" s="373"/>
      <c r="H9" s="370"/>
      <c r="I9" s="373"/>
      <c r="J9" s="370"/>
      <c r="K9" s="375"/>
      <c r="L9" s="370"/>
      <c r="M9" s="373"/>
      <c r="N9" s="370"/>
      <c r="O9" s="373"/>
      <c r="P9" s="370"/>
      <c r="Q9" s="251"/>
      <c r="R9" s="82"/>
      <c r="S9" s="82"/>
      <c r="T9" s="82"/>
      <c r="U9" s="82"/>
      <c r="V9" s="82"/>
      <c r="W9" s="82"/>
      <c r="X9" s="82"/>
      <c r="Y9" s="82"/>
      <c r="Z9" s="82"/>
      <c r="AA9" s="82"/>
      <c r="AB9" s="82"/>
      <c r="AC9" s="82"/>
      <c r="AD9" s="82"/>
    </row>
    <row r="10" spans="1:30" s="99" customFormat="1" ht="18">
      <c r="A10" s="95" t="s">
        <v>69</v>
      </c>
      <c r="B10" s="96"/>
      <c r="C10" s="96"/>
      <c r="D10" s="97"/>
      <c r="E10" s="98">
        <v>4</v>
      </c>
      <c r="F10" s="98"/>
      <c r="G10" s="376">
        <f>'وجوه نقد'!K8</f>
        <v>0</v>
      </c>
      <c r="H10" s="377"/>
      <c r="I10" s="376">
        <f>'وجوه نقد'!K9</f>
        <v>0</v>
      </c>
      <c r="J10" s="377"/>
      <c r="K10" s="376">
        <f t="shared" ref="K10:K15" si="0">SUM(G10:I10)</f>
        <v>0</v>
      </c>
      <c r="L10" s="377"/>
      <c r="M10" s="376">
        <f>'وجوه نقد'!M8</f>
        <v>0</v>
      </c>
      <c r="N10" s="378"/>
      <c r="O10" s="376">
        <f>'وجوه نقد'!M9</f>
        <v>0</v>
      </c>
      <c r="P10" s="377"/>
      <c r="Q10" s="257">
        <f t="shared" ref="Q10:Q15" si="1">SUM(M10:O10)</f>
        <v>0</v>
      </c>
      <c r="R10" s="97"/>
      <c r="S10" s="97"/>
      <c r="T10" s="97"/>
      <c r="U10" s="97"/>
      <c r="V10" s="97"/>
      <c r="W10" s="97"/>
      <c r="X10" s="97"/>
      <c r="Y10" s="97"/>
      <c r="Z10" s="97"/>
      <c r="AA10" s="97"/>
      <c r="AB10" s="97"/>
      <c r="AC10" s="97"/>
      <c r="AD10" s="97"/>
    </row>
    <row r="11" spans="1:30" s="99" customFormat="1" ht="18">
      <c r="A11" s="95" t="s">
        <v>125</v>
      </c>
      <c r="B11" s="96"/>
      <c r="C11" s="96"/>
      <c r="D11" s="97"/>
      <c r="E11" s="98">
        <v>5</v>
      </c>
      <c r="F11" s="98"/>
      <c r="G11" s="376">
        <f>'سرمایه گذاری کوتاه مدت'!K8</f>
        <v>0</v>
      </c>
      <c r="H11" s="377"/>
      <c r="I11" s="376">
        <f>'سرمایه گذاری کوتاه مدت'!K9</f>
        <v>0</v>
      </c>
      <c r="J11" s="377"/>
      <c r="K11" s="376">
        <f t="shared" si="0"/>
        <v>0</v>
      </c>
      <c r="L11" s="377"/>
      <c r="M11" s="376">
        <f>'سرمایه گذاری کوتاه مدت'!M8</f>
        <v>0</v>
      </c>
      <c r="N11" s="378"/>
      <c r="O11" s="376">
        <f>'سرمایه گذاری کوتاه مدت'!M9</f>
        <v>0</v>
      </c>
      <c r="P11" s="377"/>
      <c r="Q11" s="257">
        <f t="shared" si="1"/>
        <v>0</v>
      </c>
      <c r="R11" s="97"/>
      <c r="S11" s="97"/>
      <c r="T11" s="97"/>
      <c r="U11" s="97"/>
      <c r="V11" s="97"/>
      <c r="W11" s="97"/>
      <c r="X11" s="97"/>
      <c r="Y11" s="97"/>
      <c r="Z11" s="97"/>
      <c r="AA11" s="97"/>
      <c r="AB11" s="97"/>
      <c r="AC11" s="97"/>
      <c r="AD11" s="97"/>
    </row>
    <row r="12" spans="1:30" s="99" customFormat="1" ht="18">
      <c r="A12" s="95" t="s">
        <v>127</v>
      </c>
      <c r="B12" s="96"/>
      <c r="C12" s="96"/>
      <c r="D12" s="97"/>
      <c r="E12" s="98">
        <v>6</v>
      </c>
      <c r="F12" s="98"/>
      <c r="G12" s="378">
        <f>'حسابهای دریافتنی'!K8</f>
        <v>0</v>
      </c>
      <c r="H12" s="377"/>
      <c r="I12" s="376">
        <f>'حسابهای دریافتنی'!K9</f>
        <v>0</v>
      </c>
      <c r="J12" s="377"/>
      <c r="K12" s="376">
        <f t="shared" si="0"/>
        <v>0</v>
      </c>
      <c r="L12" s="379"/>
      <c r="M12" s="376">
        <f>'حسابهای دریافتنی'!M8</f>
        <v>0</v>
      </c>
      <c r="N12" s="377"/>
      <c r="O12" s="376">
        <f>'حسابهای دریافتنی'!M9</f>
        <v>0</v>
      </c>
      <c r="P12" s="377"/>
      <c r="Q12" s="257">
        <f t="shared" si="1"/>
        <v>0</v>
      </c>
      <c r="R12" s="97"/>
      <c r="S12" s="97"/>
      <c r="T12" s="97"/>
      <c r="U12" s="97"/>
      <c r="V12" s="97"/>
      <c r="W12" s="97"/>
      <c r="X12" s="97"/>
      <c r="Y12" s="97"/>
      <c r="Z12" s="97"/>
      <c r="AA12" s="97"/>
      <c r="AB12" s="97"/>
      <c r="AC12" s="97"/>
      <c r="AD12" s="97"/>
    </row>
    <row r="13" spans="1:30" s="99" customFormat="1" ht="18">
      <c r="A13" s="95" t="s">
        <v>174</v>
      </c>
      <c r="B13" s="96"/>
      <c r="C13" s="96"/>
      <c r="D13" s="97"/>
      <c r="E13" s="98">
        <v>7</v>
      </c>
      <c r="F13" s="98"/>
      <c r="G13" s="378">
        <f>'سایر حسابهای دریافتنی'!K8</f>
        <v>0</v>
      </c>
      <c r="H13" s="377"/>
      <c r="I13" s="376">
        <f>'سایر حسابهای دریافتنی'!K9</f>
        <v>0</v>
      </c>
      <c r="J13" s="377"/>
      <c r="K13" s="376">
        <f t="shared" si="0"/>
        <v>0</v>
      </c>
      <c r="L13" s="379"/>
      <c r="M13" s="376">
        <f>'سایر حسابهای دریافتنی'!M8</f>
        <v>0</v>
      </c>
      <c r="N13" s="377"/>
      <c r="O13" s="376">
        <f>'سایر حسابهای دریافتنی'!M9</f>
        <v>0</v>
      </c>
      <c r="P13" s="377"/>
      <c r="Q13" s="257">
        <f t="shared" si="1"/>
        <v>0</v>
      </c>
      <c r="R13" s="97"/>
      <c r="S13" s="97"/>
      <c r="T13" s="97"/>
      <c r="U13" s="97"/>
      <c r="V13" s="97"/>
      <c r="W13" s="97"/>
      <c r="X13" s="97"/>
      <c r="Y13" s="97"/>
      <c r="Z13" s="97"/>
      <c r="AA13" s="97"/>
      <c r="AB13" s="97"/>
      <c r="AC13" s="97"/>
      <c r="AD13" s="97"/>
    </row>
    <row r="14" spans="1:30" s="99" customFormat="1" ht="18">
      <c r="A14" s="95" t="s">
        <v>70</v>
      </c>
      <c r="B14" s="96"/>
      <c r="C14" s="96"/>
      <c r="D14" s="97"/>
      <c r="E14" s="100">
        <v>8</v>
      </c>
      <c r="F14" s="98"/>
      <c r="G14" s="378">
        <f>'موجودی کالا'!K10</f>
        <v>0</v>
      </c>
      <c r="H14" s="377"/>
      <c r="I14" s="376">
        <f>'موجودی کالا'!K11</f>
        <v>0</v>
      </c>
      <c r="J14" s="377"/>
      <c r="K14" s="376">
        <f t="shared" si="0"/>
        <v>0</v>
      </c>
      <c r="L14" s="379"/>
      <c r="M14" s="376">
        <f>'موجودی کالا'!M10</f>
        <v>0</v>
      </c>
      <c r="N14" s="377"/>
      <c r="O14" s="376">
        <f>'موجودی کالا'!M11</f>
        <v>0</v>
      </c>
      <c r="P14" s="377"/>
      <c r="Q14" s="257">
        <f t="shared" si="1"/>
        <v>0</v>
      </c>
      <c r="R14" s="97"/>
      <c r="S14" s="97"/>
      <c r="T14" s="97"/>
      <c r="U14" s="97"/>
      <c r="V14" s="97"/>
      <c r="W14" s="97"/>
      <c r="X14" s="97"/>
      <c r="Y14" s="97"/>
      <c r="Z14" s="97"/>
      <c r="AA14" s="97"/>
      <c r="AB14" s="97"/>
      <c r="AC14" s="97"/>
      <c r="AD14" s="97"/>
    </row>
    <row r="15" spans="1:30" ht="18.75" thickBot="1">
      <c r="A15" s="475" t="s">
        <v>121</v>
      </c>
      <c r="B15" s="471"/>
      <c r="C15" s="101"/>
      <c r="D15" s="82"/>
      <c r="E15" s="100">
        <v>9</v>
      </c>
      <c r="F15" s="100"/>
      <c r="G15" s="344">
        <f>'سفارشات و پیش پرداخت ها'!K9</f>
        <v>0</v>
      </c>
      <c r="H15" s="370"/>
      <c r="I15" s="362">
        <f>'سفارشات و پیش پرداخت ها'!K10</f>
        <v>0</v>
      </c>
      <c r="J15" s="370"/>
      <c r="K15" s="362">
        <f t="shared" si="0"/>
        <v>0</v>
      </c>
      <c r="L15" s="380"/>
      <c r="M15" s="362">
        <f>'سفارشات و پیش پرداخت ها'!M9</f>
        <v>0</v>
      </c>
      <c r="N15" s="370"/>
      <c r="O15" s="362">
        <f>'سفارشات و پیش پرداخت ها'!M10</f>
        <v>0</v>
      </c>
      <c r="P15" s="370"/>
      <c r="Q15" s="251">
        <f t="shared" si="1"/>
        <v>0</v>
      </c>
      <c r="R15" s="82"/>
      <c r="S15" s="82"/>
      <c r="T15" s="82"/>
      <c r="U15" s="82"/>
      <c r="V15" s="82"/>
      <c r="W15" s="82"/>
      <c r="X15" s="82"/>
      <c r="Y15" s="82"/>
      <c r="Z15" s="82"/>
      <c r="AA15" s="82"/>
      <c r="AB15" s="82"/>
      <c r="AC15" s="82"/>
      <c r="AD15" s="82"/>
    </row>
    <row r="16" spans="1:30" ht="30" customHeight="1" thickBot="1">
      <c r="A16" s="470" t="s">
        <v>71</v>
      </c>
      <c r="B16" s="471"/>
      <c r="C16" s="101"/>
      <c r="D16" s="82"/>
      <c r="E16" s="100"/>
      <c r="F16" s="100"/>
      <c r="G16" s="381">
        <f>SUM(G10:G15)</f>
        <v>0</v>
      </c>
      <c r="H16" s="382"/>
      <c r="I16" s="381">
        <f>SUM(I10:I15)</f>
        <v>0</v>
      </c>
      <c r="J16" s="382"/>
      <c r="K16" s="381">
        <f>SUM(K10:K15)</f>
        <v>0</v>
      </c>
      <c r="L16" s="382"/>
      <c r="M16" s="381">
        <f>SUM(M10:M15)</f>
        <v>0</v>
      </c>
      <c r="N16" s="383"/>
      <c r="O16" s="381">
        <f>SUM(O10:O15)</f>
        <v>0</v>
      </c>
      <c r="P16" s="382"/>
      <c r="Q16" s="381">
        <f>SUM(Q10:Q15)</f>
        <v>0</v>
      </c>
      <c r="R16" s="82"/>
      <c r="S16" s="82"/>
      <c r="T16" s="82"/>
      <c r="U16" s="82"/>
      <c r="V16" s="82"/>
      <c r="W16" s="82"/>
      <c r="X16" s="82"/>
      <c r="Y16" s="82"/>
      <c r="Z16" s="82"/>
      <c r="AA16" s="82"/>
      <c r="AB16" s="82"/>
      <c r="AC16" s="82"/>
      <c r="AD16" s="82"/>
    </row>
    <row r="17" spans="1:30" ht="20.25">
      <c r="A17" s="472" t="s">
        <v>72</v>
      </c>
      <c r="B17" s="471"/>
      <c r="C17" s="101"/>
      <c r="D17" s="82"/>
      <c r="E17" s="100"/>
      <c r="F17" s="100"/>
      <c r="G17" s="251"/>
      <c r="H17" s="370"/>
      <c r="I17" s="384"/>
      <c r="J17" s="370"/>
      <c r="K17" s="384"/>
      <c r="L17" s="370"/>
      <c r="M17" s="373"/>
      <c r="N17" s="370"/>
      <c r="O17" s="385"/>
      <c r="P17" s="370"/>
      <c r="Q17" s="386"/>
      <c r="R17" s="82"/>
      <c r="S17" s="82"/>
      <c r="T17" s="82"/>
      <c r="U17" s="82"/>
      <c r="V17" s="82"/>
      <c r="W17" s="82"/>
      <c r="X17" s="82"/>
      <c r="Y17" s="82"/>
      <c r="Z17" s="82"/>
      <c r="AA17" s="82"/>
      <c r="AB17" s="82"/>
      <c r="AC17" s="82"/>
      <c r="AD17" s="82"/>
    </row>
    <row r="18" spans="1:30" ht="18">
      <c r="A18" s="475" t="s">
        <v>73</v>
      </c>
      <c r="B18" s="471"/>
      <c r="C18" s="101"/>
      <c r="D18" s="82"/>
      <c r="E18" s="100">
        <v>10</v>
      </c>
      <c r="F18" s="100"/>
      <c r="G18" s="344">
        <f>'دارایی ثابت مشهود'!Y26</f>
        <v>0</v>
      </c>
      <c r="H18" s="370"/>
      <c r="I18" s="363">
        <f>'دارایی ثابت مشهود'!Y48</f>
        <v>0</v>
      </c>
      <c r="J18" s="370"/>
      <c r="K18" s="363">
        <f>SUM(G18:I18)</f>
        <v>0</v>
      </c>
      <c r="L18" s="370"/>
      <c r="M18" s="344">
        <f>'دارایی ثابت مشهود'!W26</f>
        <v>0</v>
      </c>
      <c r="N18" s="370"/>
      <c r="O18" s="363">
        <f>'دارایی ثابت مشهود'!W48</f>
        <v>0</v>
      </c>
      <c r="P18" s="370"/>
      <c r="Q18" s="363">
        <f>SUM(M18:O18)</f>
        <v>0</v>
      </c>
      <c r="R18" s="82"/>
      <c r="S18" s="82"/>
      <c r="T18" s="82"/>
      <c r="U18" s="82"/>
      <c r="V18" s="82"/>
      <c r="W18" s="82"/>
      <c r="X18" s="82"/>
      <c r="Y18" s="82"/>
      <c r="Z18" s="82"/>
      <c r="AA18" s="82"/>
      <c r="AB18" s="82"/>
      <c r="AC18" s="82"/>
      <c r="AD18" s="82"/>
    </row>
    <row r="19" spans="1:30" ht="18">
      <c r="A19" s="475" t="s">
        <v>299</v>
      </c>
      <c r="B19" s="471"/>
      <c r="C19" s="101"/>
      <c r="D19" s="82"/>
      <c r="E19" s="100">
        <v>11</v>
      </c>
      <c r="F19" s="100"/>
      <c r="G19" s="344">
        <f>'دارایی نامشهود'!K9</f>
        <v>0</v>
      </c>
      <c r="H19" s="370"/>
      <c r="I19" s="363">
        <f>'دارایی نامشهود'!K10</f>
        <v>0</v>
      </c>
      <c r="J19" s="370"/>
      <c r="K19" s="363">
        <f>SUM(G19:I19)</f>
        <v>0</v>
      </c>
      <c r="L19" s="370"/>
      <c r="M19" s="344">
        <f>'دارایی نامشهود'!M9</f>
        <v>0</v>
      </c>
      <c r="N19" s="370"/>
      <c r="O19" s="363">
        <f>'دارایی نامشهود'!M10</f>
        <v>0</v>
      </c>
      <c r="P19" s="370"/>
      <c r="Q19" s="363">
        <f>SUM(M19:O19)</f>
        <v>0</v>
      </c>
      <c r="R19" s="82"/>
      <c r="S19" s="82"/>
      <c r="T19" s="82"/>
      <c r="U19" s="82"/>
      <c r="V19" s="82"/>
      <c r="W19" s="82"/>
      <c r="X19" s="82"/>
      <c r="Y19" s="82"/>
      <c r="Z19" s="82"/>
      <c r="AA19" s="82"/>
      <c r="AB19" s="82"/>
      <c r="AC19" s="82"/>
      <c r="AD19" s="82"/>
    </row>
    <row r="20" spans="1:30" ht="18.75" thickBot="1">
      <c r="A20" s="475" t="s">
        <v>126</v>
      </c>
      <c r="B20" s="471"/>
      <c r="C20" s="101"/>
      <c r="D20" s="82"/>
      <c r="E20" s="100">
        <v>12</v>
      </c>
      <c r="F20" s="100"/>
      <c r="G20" s="380">
        <f>'سایر دارایی ها'!K9</f>
        <v>0</v>
      </c>
      <c r="H20" s="370"/>
      <c r="I20" s="387">
        <f>'سایر دارایی ها'!K10</f>
        <v>0</v>
      </c>
      <c r="J20" s="370"/>
      <c r="K20" s="387">
        <f>SUM(G20:I20)</f>
        <v>0</v>
      </c>
      <c r="L20" s="370"/>
      <c r="M20" s="344">
        <f>'سایر دارایی ها'!M9</f>
        <v>0</v>
      </c>
      <c r="N20" s="370"/>
      <c r="O20" s="387">
        <f>'سایر دارایی ها'!M10</f>
        <v>0</v>
      </c>
      <c r="P20" s="370"/>
      <c r="Q20" s="387">
        <f>SUM(M20:O20)</f>
        <v>0</v>
      </c>
      <c r="R20" s="82"/>
      <c r="S20" s="82"/>
      <c r="T20" s="82"/>
      <c r="U20" s="82"/>
      <c r="V20" s="82"/>
      <c r="W20" s="82"/>
      <c r="X20" s="82"/>
      <c r="Y20" s="82"/>
      <c r="Z20" s="82"/>
      <c r="AA20" s="82"/>
      <c r="AB20" s="82"/>
      <c r="AC20" s="82"/>
      <c r="AD20" s="82"/>
    </row>
    <row r="21" spans="1:30" ht="30" customHeight="1" thickBot="1">
      <c r="A21" s="473" t="s">
        <v>74</v>
      </c>
      <c r="B21" s="474"/>
      <c r="C21" s="102"/>
      <c r="D21" s="85"/>
      <c r="E21" s="100"/>
      <c r="F21" s="100"/>
      <c r="G21" s="388">
        <f>SUM(G18:G20)</f>
        <v>0</v>
      </c>
      <c r="H21" s="382"/>
      <c r="I21" s="388">
        <f>SUM(I18:I20)</f>
        <v>0</v>
      </c>
      <c r="J21" s="382"/>
      <c r="K21" s="381">
        <f>SUM(K18:K20)</f>
        <v>0</v>
      </c>
      <c r="L21" s="382"/>
      <c r="M21" s="381">
        <f>SUM(M18:M20)</f>
        <v>0</v>
      </c>
      <c r="N21" s="382"/>
      <c r="O21" s="381">
        <f>SUM(O18:O20)</f>
        <v>0</v>
      </c>
      <c r="P21" s="382"/>
      <c r="Q21" s="381">
        <f>SUM(Q18:Q20)</f>
        <v>0</v>
      </c>
      <c r="R21" s="82"/>
      <c r="S21" s="82"/>
      <c r="T21" s="82"/>
      <c r="U21" s="82"/>
      <c r="V21" s="82"/>
      <c r="W21" s="82"/>
      <c r="X21" s="82"/>
      <c r="Y21" s="82"/>
      <c r="Z21" s="82"/>
      <c r="AA21" s="82"/>
      <c r="AB21" s="82"/>
      <c r="AC21" s="82"/>
      <c r="AD21" s="82"/>
    </row>
    <row r="22" spans="1:30" ht="33" customHeight="1" thickBot="1">
      <c r="A22" s="485" t="s">
        <v>75</v>
      </c>
      <c r="B22" s="486"/>
      <c r="C22" s="103"/>
      <c r="D22" s="104"/>
      <c r="E22" s="100"/>
      <c r="F22" s="100"/>
      <c r="G22" s="389">
        <f>G21+G16</f>
        <v>0</v>
      </c>
      <c r="H22" s="390"/>
      <c r="I22" s="389">
        <f>I21+I16</f>
        <v>0</v>
      </c>
      <c r="J22" s="382"/>
      <c r="K22" s="389">
        <f>K21+K16</f>
        <v>0</v>
      </c>
      <c r="L22" s="382"/>
      <c r="M22" s="389">
        <f>M21+M16</f>
        <v>0</v>
      </c>
      <c r="N22" s="382"/>
      <c r="O22" s="389">
        <f>O21+O16</f>
        <v>0</v>
      </c>
      <c r="P22" s="382"/>
      <c r="Q22" s="389">
        <f>Q21+Q16</f>
        <v>0</v>
      </c>
      <c r="R22" s="82"/>
      <c r="S22" s="82"/>
      <c r="T22" s="82"/>
      <c r="U22" s="82"/>
      <c r="V22" s="82"/>
      <c r="W22" s="82"/>
      <c r="X22" s="82"/>
      <c r="Y22" s="82"/>
      <c r="Z22" s="82"/>
      <c r="AA22" s="82"/>
      <c r="AB22" s="82"/>
      <c r="AC22" s="82"/>
      <c r="AD22" s="82"/>
    </row>
    <row r="23" spans="1:30" ht="24" thickTop="1">
      <c r="A23" s="466" t="s">
        <v>76</v>
      </c>
      <c r="B23" s="467"/>
      <c r="C23" s="105"/>
      <c r="D23" s="82"/>
      <c r="E23" s="100"/>
      <c r="F23" s="100"/>
      <c r="G23" s="391"/>
      <c r="H23" s="390"/>
      <c r="I23" s="391"/>
      <c r="J23" s="382"/>
      <c r="K23" s="392"/>
      <c r="L23" s="382"/>
      <c r="M23" s="391"/>
      <c r="N23" s="382"/>
      <c r="O23" s="391"/>
      <c r="P23" s="382"/>
      <c r="Q23" s="392"/>
      <c r="R23" s="82"/>
      <c r="S23" s="82"/>
      <c r="T23" s="82"/>
      <c r="U23" s="82"/>
      <c r="V23" s="82"/>
      <c r="W23" s="82"/>
      <c r="X23" s="82"/>
      <c r="Y23" s="82"/>
      <c r="Z23" s="82"/>
      <c r="AA23" s="82"/>
      <c r="AB23" s="82"/>
      <c r="AC23" s="82"/>
      <c r="AD23" s="82"/>
    </row>
    <row r="24" spans="1:30" ht="20.25">
      <c r="A24" s="93" t="s">
        <v>77</v>
      </c>
      <c r="B24" s="94"/>
      <c r="C24" s="94"/>
      <c r="D24" s="82"/>
      <c r="E24" s="100"/>
      <c r="F24" s="100"/>
      <c r="G24" s="253"/>
      <c r="H24" s="370"/>
      <c r="I24" s="253"/>
      <c r="J24" s="370"/>
      <c r="K24" s="344"/>
      <c r="L24" s="370"/>
      <c r="M24" s="253"/>
      <c r="N24" s="370"/>
      <c r="O24" s="253"/>
      <c r="P24" s="370"/>
      <c r="Q24" s="368"/>
      <c r="R24" s="82"/>
      <c r="S24" s="82"/>
      <c r="T24" s="82"/>
      <c r="U24" s="82"/>
      <c r="V24" s="82"/>
      <c r="W24" s="82"/>
      <c r="X24" s="82"/>
      <c r="Y24" s="82"/>
      <c r="Z24" s="82"/>
      <c r="AA24" s="82"/>
      <c r="AB24" s="82"/>
      <c r="AC24" s="82"/>
      <c r="AD24" s="82"/>
    </row>
    <row r="25" spans="1:30" ht="18">
      <c r="A25" s="475" t="s">
        <v>129</v>
      </c>
      <c r="B25" s="471"/>
      <c r="C25" s="101"/>
      <c r="D25" s="82"/>
      <c r="E25" s="100">
        <v>13</v>
      </c>
      <c r="F25" s="100"/>
      <c r="G25" s="344">
        <f>'حسابهای پرداختنی'!K10</f>
        <v>0</v>
      </c>
      <c r="H25" s="370"/>
      <c r="I25" s="362">
        <f>'حسابهای پرداختنی'!K11</f>
        <v>0</v>
      </c>
      <c r="J25" s="370"/>
      <c r="K25" s="362">
        <f>SUM(G25:I25)</f>
        <v>0</v>
      </c>
      <c r="L25" s="370"/>
      <c r="M25" s="362">
        <f>'حسابهای پرداختنی'!M10</f>
        <v>0</v>
      </c>
      <c r="N25" s="370"/>
      <c r="O25" s="362">
        <f>'حسابهای پرداختنی'!M11</f>
        <v>0</v>
      </c>
      <c r="P25" s="370"/>
      <c r="Q25" s="362">
        <f>SUM(M25:O25)</f>
        <v>0</v>
      </c>
      <c r="R25" s="82"/>
      <c r="S25" s="82"/>
      <c r="T25" s="82"/>
      <c r="U25" s="82"/>
      <c r="V25" s="82"/>
      <c r="W25" s="82"/>
      <c r="X25" s="82"/>
      <c r="Y25" s="82"/>
      <c r="Z25" s="82"/>
      <c r="AA25" s="82"/>
      <c r="AB25" s="82"/>
      <c r="AC25" s="82"/>
      <c r="AD25" s="82"/>
    </row>
    <row r="26" spans="1:30" ht="18">
      <c r="A26" s="475" t="s">
        <v>78</v>
      </c>
      <c r="B26" s="471"/>
      <c r="C26" s="101"/>
      <c r="D26" s="82"/>
      <c r="E26" s="100">
        <v>14</v>
      </c>
      <c r="F26" s="100"/>
      <c r="G26" s="344">
        <f>'سایرحسابهای پرداختنی'!K10</f>
        <v>0</v>
      </c>
      <c r="H26" s="370"/>
      <c r="I26" s="362">
        <f>'سایرحسابهای پرداختنی'!K11</f>
        <v>0</v>
      </c>
      <c r="J26" s="368"/>
      <c r="K26" s="362">
        <f>SUM(G26:I26)</f>
        <v>0</v>
      </c>
      <c r="L26" s="370"/>
      <c r="M26" s="362">
        <f>'سایرحسابهای پرداختنی'!M10</f>
        <v>0</v>
      </c>
      <c r="N26" s="370"/>
      <c r="O26" s="362">
        <f>'سایرحسابهای پرداختنی'!M11</f>
        <v>0</v>
      </c>
      <c r="P26" s="370"/>
      <c r="Q26" s="362">
        <f>SUM(M26:O26)</f>
        <v>0</v>
      </c>
      <c r="R26" s="82"/>
      <c r="S26" s="82"/>
      <c r="T26" s="82"/>
      <c r="U26" s="82"/>
      <c r="V26" s="82"/>
      <c r="W26" s="82"/>
      <c r="X26" s="82"/>
      <c r="Y26" s="82"/>
      <c r="Z26" s="82"/>
      <c r="AA26" s="82"/>
      <c r="AB26" s="82"/>
      <c r="AC26" s="82"/>
      <c r="AD26" s="82"/>
    </row>
    <row r="27" spans="1:30" ht="18">
      <c r="A27" s="475" t="s">
        <v>130</v>
      </c>
      <c r="B27" s="476"/>
      <c r="C27" s="106"/>
      <c r="E27" s="100">
        <v>15</v>
      </c>
      <c r="F27" s="100"/>
      <c r="G27" s="362">
        <f>'تسهیلات مالی دریافتی'!K10</f>
        <v>0</v>
      </c>
      <c r="H27" s="370"/>
      <c r="I27" s="362">
        <f>'تسهیلات مالی دریافتی'!K11</f>
        <v>0</v>
      </c>
      <c r="J27" s="370"/>
      <c r="K27" s="362">
        <f>SUM(G27:I27)</f>
        <v>0</v>
      </c>
      <c r="L27" s="370"/>
      <c r="M27" s="393">
        <f>'تسهیلات مالی دریافتی'!M10</f>
        <v>0</v>
      </c>
      <c r="N27" s="370"/>
      <c r="O27" s="362">
        <f>'تسهیلات مالی دریافتی'!M11</f>
        <v>0</v>
      </c>
      <c r="P27" s="370"/>
      <c r="Q27" s="362">
        <f>SUM(M27:O27)</f>
        <v>0</v>
      </c>
      <c r="R27" s="82"/>
      <c r="S27" s="82"/>
      <c r="T27" s="82"/>
      <c r="U27" s="82"/>
      <c r="V27" s="82"/>
      <c r="W27" s="82"/>
      <c r="X27" s="82"/>
      <c r="Y27" s="82"/>
      <c r="Z27" s="82"/>
      <c r="AA27" s="82"/>
      <c r="AB27" s="82"/>
      <c r="AC27" s="82"/>
      <c r="AD27" s="82"/>
    </row>
    <row r="28" spans="1:30" ht="18.75" thickBot="1">
      <c r="A28" s="475" t="s">
        <v>128</v>
      </c>
      <c r="B28" s="476"/>
      <c r="C28" s="106"/>
      <c r="E28" s="100">
        <v>16</v>
      </c>
      <c r="F28" s="100"/>
      <c r="G28" s="344">
        <f>'سپرده ها و پیش دریافت ها'!K10</f>
        <v>0</v>
      </c>
      <c r="H28" s="370"/>
      <c r="I28" s="362">
        <f>'سپرده ها و پیش دریافت ها'!K11</f>
        <v>0</v>
      </c>
      <c r="J28" s="370"/>
      <c r="K28" s="362">
        <f>SUM(F28:I28)</f>
        <v>0</v>
      </c>
      <c r="L28" s="370"/>
      <c r="M28" s="393">
        <f>'سپرده ها و پیش دریافت ها'!M10</f>
        <v>0</v>
      </c>
      <c r="N28" s="370"/>
      <c r="O28" s="362">
        <f>'سپرده ها و پیش دریافت ها'!M11</f>
        <v>0</v>
      </c>
      <c r="P28" s="370"/>
      <c r="Q28" s="362">
        <f>SUM(M28:O28)</f>
        <v>0</v>
      </c>
      <c r="R28" s="82"/>
      <c r="S28" s="82"/>
      <c r="T28" s="82"/>
      <c r="U28" s="82"/>
      <c r="V28" s="82"/>
      <c r="W28" s="82"/>
      <c r="X28" s="82"/>
      <c r="Y28" s="82"/>
      <c r="Z28" s="82"/>
      <c r="AA28" s="82"/>
      <c r="AB28" s="82"/>
      <c r="AC28" s="82"/>
      <c r="AD28" s="82"/>
    </row>
    <row r="29" spans="1:30" ht="30" customHeight="1" thickBot="1">
      <c r="A29" s="107" t="s">
        <v>79</v>
      </c>
      <c r="B29" s="94"/>
      <c r="C29" s="94"/>
      <c r="D29" s="82"/>
      <c r="E29" s="100"/>
      <c r="F29" s="100"/>
      <c r="G29" s="381">
        <f>SUM(G25:G28)</f>
        <v>0</v>
      </c>
      <c r="H29" s="382"/>
      <c r="I29" s="381">
        <f>SUM(I25:I28)</f>
        <v>0</v>
      </c>
      <c r="J29" s="382"/>
      <c r="K29" s="381">
        <f>SUM(K25:K28)</f>
        <v>0</v>
      </c>
      <c r="L29" s="370"/>
      <c r="M29" s="388">
        <f>SUM(M25:M28)</f>
        <v>0</v>
      </c>
      <c r="N29" s="382"/>
      <c r="O29" s="381">
        <f>SUM(O25:O28)</f>
        <v>0</v>
      </c>
      <c r="P29" s="382"/>
      <c r="Q29" s="381">
        <f>SUM(Q25:Q28)</f>
        <v>0</v>
      </c>
      <c r="R29" s="108"/>
      <c r="S29" s="108"/>
      <c r="T29" s="108"/>
      <c r="U29" s="108"/>
      <c r="V29" s="108"/>
      <c r="W29" s="108"/>
      <c r="X29" s="108"/>
      <c r="Y29" s="108"/>
      <c r="Z29" s="108"/>
      <c r="AA29" s="108"/>
      <c r="AB29" s="108"/>
      <c r="AC29" s="108"/>
      <c r="AD29" s="108"/>
    </row>
    <row r="30" spans="1:30" ht="30" customHeight="1">
      <c r="A30" s="465" t="s">
        <v>233</v>
      </c>
      <c r="B30" s="465"/>
      <c r="C30" s="94"/>
      <c r="D30" s="82"/>
      <c r="E30" s="100">
        <v>17</v>
      </c>
      <c r="F30" s="100"/>
      <c r="G30" s="394">
        <f>'حسابهای پرداختنی بلندمدت'!K10</f>
        <v>0</v>
      </c>
      <c r="H30" s="382"/>
      <c r="I30" s="394">
        <f>'حسابهای پرداختنی بلندمدت'!K11</f>
        <v>0</v>
      </c>
      <c r="J30" s="382"/>
      <c r="K30" s="394">
        <f>SUM(G30:I30)</f>
        <v>0</v>
      </c>
      <c r="L30" s="370"/>
      <c r="M30" s="395">
        <f>'حسابهای پرداختنی بلندمدت'!M10</f>
        <v>0</v>
      </c>
      <c r="N30" s="382"/>
      <c r="O30" s="363">
        <f>'حسابهای پرداختنی بلندمدت'!M11</f>
        <v>0</v>
      </c>
      <c r="P30" s="382"/>
      <c r="Q30" s="363">
        <f>SUM(M30:O30)</f>
        <v>0</v>
      </c>
      <c r="R30" s="108"/>
      <c r="S30" s="108"/>
      <c r="T30" s="108"/>
      <c r="U30" s="108"/>
      <c r="V30" s="108"/>
      <c r="W30" s="108"/>
      <c r="X30" s="108"/>
      <c r="Y30" s="108"/>
      <c r="Z30" s="108"/>
      <c r="AA30" s="108"/>
      <c r="AB30" s="108"/>
      <c r="AC30" s="108"/>
      <c r="AD30" s="108"/>
    </row>
    <row r="31" spans="1:30" ht="30" customHeight="1">
      <c r="A31" s="475" t="s">
        <v>132</v>
      </c>
      <c r="B31" s="476"/>
      <c r="C31" s="106"/>
      <c r="D31" s="82"/>
      <c r="E31" s="100">
        <v>18</v>
      </c>
      <c r="F31" s="100"/>
      <c r="G31" s="363">
        <f>'حصه بلندمدت تسهیلات دریافتی'!K10</f>
        <v>0</v>
      </c>
      <c r="H31" s="382"/>
      <c r="I31" s="363">
        <f>'حصه بلندمدت تسهیلات دریافتی'!K11</f>
        <v>0</v>
      </c>
      <c r="J31" s="382"/>
      <c r="K31" s="363">
        <f>SUM(G31:I31)</f>
        <v>0</v>
      </c>
      <c r="L31" s="370"/>
      <c r="M31" s="395">
        <f>'حصه بلندمدت تسهیلات دریافتی'!M10</f>
        <v>0</v>
      </c>
      <c r="N31" s="382"/>
      <c r="O31" s="363">
        <f>'حصه بلندمدت تسهیلات دریافتی'!M11</f>
        <v>0</v>
      </c>
      <c r="P31" s="382"/>
      <c r="Q31" s="363">
        <f>SUM(M31:O31)</f>
        <v>0</v>
      </c>
      <c r="R31" s="108"/>
      <c r="S31" s="108"/>
      <c r="T31" s="108"/>
      <c r="U31" s="108"/>
      <c r="V31" s="108"/>
      <c r="W31" s="108"/>
      <c r="X31" s="108"/>
      <c r="Y31" s="108"/>
      <c r="Z31" s="108"/>
      <c r="AA31" s="108"/>
      <c r="AB31" s="108"/>
      <c r="AC31" s="108"/>
      <c r="AD31" s="108"/>
    </row>
    <row r="32" spans="1:30" ht="30" customHeight="1">
      <c r="A32" s="475" t="s">
        <v>133</v>
      </c>
      <c r="B32" s="476"/>
      <c r="C32" s="106"/>
      <c r="D32" s="82"/>
      <c r="E32" s="100">
        <v>19</v>
      </c>
      <c r="F32" s="100"/>
      <c r="G32" s="396">
        <f>'ذخیره بازخرید سنوات کارکنان'!K10</f>
        <v>0</v>
      </c>
      <c r="H32" s="382"/>
      <c r="I32" s="363">
        <f>'ذخیره بازخرید سنوات کارکنان'!K11</f>
        <v>0</v>
      </c>
      <c r="J32" s="382"/>
      <c r="K32" s="396">
        <f>SUM(G32:I32)</f>
        <v>0</v>
      </c>
      <c r="L32" s="370"/>
      <c r="M32" s="397">
        <f>'ذخیره بازخرید سنوات کارکنان'!M10</f>
        <v>0</v>
      </c>
      <c r="N32" s="382"/>
      <c r="O32" s="363">
        <f>'ذخیره بازخرید سنوات کارکنان'!M11</f>
        <v>0</v>
      </c>
      <c r="P32" s="382"/>
      <c r="Q32" s="396">
        <f>SUM(M32:O32)</f>
        <v>0</v>
      </c>
      <c r="R32" s="108"/>
      <c r="S32" s="108"/>
      <c r="T32" s="108"/>
      <c r="U32" s="108"/>
      <c r="V32" s="108"/>
      <c r="W32" s="108"/>
      <c r="X32" s="108"/>
      <c r="Y32" s="108"/>
      <c r="Z32" s="108"/>
      <c r="AA32" s="108"/>
      <c r="AB32" s="108"/>
      <c r="AC32" s="108"/>
      <c r="AD32" s="108"/>
    </row>
    <row r="33" spans="1:30" ht="30" customHeight="1">
      <c r="A33" s="475" t="s">
        <v>124</v>
      </c>
      <c r="B33" s="476"/>
      <c r="C33" s="106"/>
      <c r="D33" s="82"/>
      <c r="E33" s="100"/>
      <c r="F33" s="100"/>
      <c r="G33" s="398">
        <f>SUM(G30:G32)</f>
        <v>0</v>
      </c>
      <c r="H33" s="383"/>
      <c r="I33" s="399">
        <f>SUM(I30:I32)</f>
        <v>0</v>
      </c>
      <c r="J33" s="383"/>
      <c r="K33" s="398">
        <f>SUM(K30:K32)</f>
        <v>0</v>
      </c>
      <c r="L33" s="368"/>
      <c r="M33" s="400">
        <f>SUM(M30:M32)</f>
        <v>0</v>
      </c>
      <c r="N33" s="383"/>
      <c r="O33" s="399">
        <f>SUM(O30:O32)</f>
        <v>0</v>
      </c>
      <c r="P33" s="383"/>
      <c r="Q33" s="398">
        <f>SUM(Q30:Q32)</f>
        <v>0</v>
      </c>
      <c r="R33" s="108"/>
      <c r="S33" s="108"/>
      <c r="T33" s="108"/>
      <c r="U33" s="108"/>
      <c r="V33" s="108"/>
      <c r="W33" s="108"/>
      <c r="X33" s="108"/>
      <c r="Y33" s="108"/>
      <c r="Z33" s="108"/>
      <c r="AA33" s="108"/>
      <c r="AB33" s="108"/>
      <c r="AC33" s="108"/>
      <c r="AD33" s="108"/>
    </row>
    <row r="34" spans="1:30" ht="30" customHeight="1" thickBot="1">
      <c r="A34" s="479" t="s">
        <v>80</v>
      </c>
      <c r="B34" s="480"/>
      <c r="C34" s="109"/>
      <c r="D34" s="91"/>
      <c r="E34" s="91"/>
      <c r="F34" s="91"/>
      <c r="G34" s="387">
        <f>'درامد و هزینه'!I20</f>
        <v>0</v>
      </c>
      <c r="H34" s="363"/>
      <c r="I34" s="401">
        <f>'درامد و هزینه'!I37</f>
        <v>0</v>
      </c>
      <c r="J34" s="363"/>
      <c r="K34" s="387">
        <f>G34+I34</f>
        <v>0</v>
      </c>
      <c r="L34" s="370"/>
      <c r="M34" s="387">
        <f>'درامد و هزینه'!K20</f>
        <v>0</v>
      </c>
      <c r="N34" s="370"/>
      <c r="O34" s="401">
        <f>'درامد و هزینه'!K37</f>
        <v>0</v>
      </c>
      <c r="P34" s="370"/>
      <c r="Q34" s="387">
        <f>M34+O34</f>
        <v>0</v>
      </c>
      <c r="R34" s="82"/>
      <c r="S34" s="82"/>
      <c r="T34" s="82"/>
      <c r="U34" s="82"/>
      <c r="V34" s="82"/>
      <c r="W34" s="82"/>
      <c r="X34" s="82"/>
      <c r="Y34" s="82"/>
      <c r="Z34" s="82"/>
      <c r="AA34" s="82"/>
      <c r="AB34" s="82"/>
      <c r="AC34" s="82"/>
      <c r="AD34" s="82"/>
    </row>
    <row r="35" spans="1:30" ht="33" customHeight="1" thickBot="1">
      <c r="A35" s="468" t="s">
        <v>81</v>
      </c>
      <c r="B35" s="469"/>
      <c r="C35" s="110"/>
      <c r="D35" s="111"/>
      <c r="E35" s="112"/>
      <c r="F35" s="112"/>
      <c r="G35" s="389">
        <f>G34+G33+G29</f>
        <v>0</v>
      </c>
      <c r="H35" s="402"/>
      <c r="I35" s="389">
        <f>I34+I33+I29</f>
        <v>0</v>
      </c>
      <c r="J35" s="403"/>
      <c r="K35" s="389">
        <f>K34+K33+K29</f>
        <v>0</v>
      </c>
      <c r="L35" s="370"/>
      <c r="M35" s="389">
        <f>M34+M33+M29</f>
        <v>0</v>
      </c>
      <c r="N35" s="368"/>
      <c r="O35" s="389">
        <f>O34+O33+O29</f>
        <v>0</v>
      </c>
      <c r="P35" s="370"/>
      <c r="Q35" s="389">
        <f>Q34+Q33+Q29</f>
        <v>0</v>
      </c>
      <c r="R35" s="82"/>
      <c r="S35" s="82"/>
      <c r="T35" s="82"/>
      <c r="U35" s="82"/>
      <c r="V35" s="82"/>
      <c r="W35" s="82"/>
      <c r="X35" s="82"/>
      <c r="Y35" s="82"/>
      <c r="Z35" s="82"/>
      <c r="AA35" s="82"/>
      <c r="AB35" s="82"/>
      <c r="AC35" s="82"/>
      <c r="AD35" s="82"/>
    </row>
    <row r="36" spans="1:30" ht="33.75" customHeight="1" thickTop="1" thickBot="1">
      <c r="A36" s="482" t="s">
        <v>91</v>
      </c>
      <c r="B36" s="482"/>
      <c r="C36" s="89"/>
      <c r="D36" s="113"/>
      <c r="E36" s="114"/>
      <c r="F36" s="113"/>
      <c r="G36" s="404"/>
      <c r="H36" s="370"/>
      <c r="I36" s="405"/>
      <c r="J36" s="373"/>
      <c r="K36" s="405"/>
      <c r="L36" s="406"/>
      <c r="M36" s="405"/>
      <c r="N36" s="406"/>
      <c r="O36" s="405"/>
      <c r="P36" s="253"/>
      <c r="Q36" s="405"/>
      <c r="R36" s="82"/>
      <c r="S36" s="82"/>
      <c r="T36" s="82"/>
      <c r="U36" s="82"/>
      <c r="V36" s="82"/>
      <c r="W36" s="82"/>
      <c r="X36" s="82"/>
      <c r="Y36" s="82"/>
      <c r="Z36" s="82"/>
      <c r="AA36" s="82"/>
      <c r="AB36" s="82"/>
      <c r="AC36" s="82"/>
      <c r="AD36" s="82"/>
    </row>
    <row r="37" spans="1:30" ht="17.25" hidden="1" thickTop="1" thickBot="1">
      <c r="A37" s="82"/>
      <c r="B37" s="82"/>
      <c r="C37" s="82"/>
      <c r="D37" s="82"/>
      <c r="E37" s="82"/>
      <c r="F37" s="82"/>
      <c r="G37" s="370"/>
      <c r="H37" s="370"/>
      <c r="I37" s="481"/>
      <c r="J37" s="481"/>
      <c r="K37" s="481"/>
      <c r="L37" s="481"/>
      <c r="M37" s="481"/>
      <c r="N37" s="373"/>
      <c r="O37" s="370"/>
      <c r="P37" s="370"/>
      <c r="Q37" s="370"/>
      <c r="R37" s="82"/>
      <c r="S37" s="82"/>
      <c r="T37" s="82"/>
      <c r="U37" s="82"/>
      <c r="V37" s="82"/>
      <c r="W37" s="82"/>
      <c r="X37" s="82"/>
      <c r="Y37" s="82"/>
      <c r="Z37" s="82"/>
      <c r="AA37" s="82"/>
      <c r="AB37" s="82"/>
      <c r="AC37" s="82"/>
      <c r="AD37" s="82"/>
    </row>
    <row r="38" spans="1:30" ht="32.25" customHeight="1" thickTop="1">
      <c r="A38" s="464" t="s">
        <v>55</v>
      </c>
      <c r="B38" s="464"/>
      <c r="C38" s="464"/>
      <c r="D38" s="464"/>
      <c r="E38" s="464"/>
      <c r="F38" s="464"/>
      <c r="G38" s="464"/>
      <c r="H38" s="464"/>
      <c r="I38" s="464"/>
      <c r="J38" s="464"/>
      <c r="K38" s="464"/>
      <c r="L38" s="464"/>
      <c r="M38" s="464"/>
      <c r="N38" s="464"/>
      <c r="O38" s="464"/>
      <c r="P38" s="464"/>
      <c r="Q38" s="464"/>
      <c r="R38" s="82"/>
      <c r="S38" s="82"/>
      <c r="T38" s="82"/>
      <c r="U38" s="82"/>
      <c r="V38" s="82"/>
      <c r="W38" s="82"/>
      <c r="X38" s="82"/>
      <c r="Y38" s="82"/>
      <c r="Z38" s="82"/>
      <c r="AA38" s="82"/>
      <c r="AB38" s="82"/>
      <c r="AC38" s="82"/>
      <c r="AD38" s="82"/>
    </row>
    <row r="39" spans="1:30" ht="23.25">
      <c r="A39" s="478">
        <v>2</v>
      </c>
      <c r="B39" s="478"/>
      <c r="C39" s="478"/>
      <c r="D39" s="478"/>
      <c r="E39" s="478"/>
      <c r="F39" s="478"/>
      <c r="G39" s="478"/>
      <c r="H39" s="478"/>
      <c r="I39" s="478"/>
      <c r="J39" s="478"/>
      <c r="K39" s="478"/>
      <c r="L39" s="478"/>
      <c r="M39" s="478"/>
      <c r="N39" s="478"/>
      <c r="O39" s="478"/>
      <c r="P39" s="478"/>
      <c r="Q39" s="478"/>
      <c r="R39" s="82"/>
      <c r="S39" s="82"/>
      <c r="T39" s="82"/>
      <c r="U39" s="82"/>
      <c r="V39" s="82"/>
      <c r="W39" s="82"/>
      <c r="X39" s="82"/>
      <c r="Y39" s="82"/>
      <c r="Z39" s="82"/>
      <c r="AA39" s="82"/>
      <c r="AB39" s="82"/>
      <c r="AC39" s="82"/>
      <c r="AD39" s="82"/>
    </row>
    <row r="40" spans="1:30" ht="15">
      <c r="A40" s="82"/>
      <c r="B40" s="82"/>
      <c r="C40" s="82"/>
      <c r="D40" s="82"/>
      <c r="E40" s="82"/>
      <c r="F40" s="82"/>
      <c r="G40" s="370"/>
      <c r="H40" s="370"/>
      <c r="I40" s="370"/>
      <c r="J40" s="370"/>
      <c r="K40" s="370"/>
      <c r="L40" s="370"/>
      <c r="M40" s="370"/>
      <c r="N40" s="370"/>
      <c r="O40" s="370"/>
      <c r="P40" s="370"/>
      <c r="Q40" s="370"/>
      <c r="R40" s="82"/>
      <c r="S40" s="82"/>
      <c r="T40" s="82"/>
      <c r="U40" s="82"/>
      <c r="V40" s="82"/>
      <c r="W40" s="82"/>
      <c r="X40" s="82"/>
      <c r="Y40" s="82"/>
      <c r="Z40" s="82"/>
      <c r="AA40" s="82"/>
      <c r="AB40" s="82"/>
      <c r="AC40" s="82"/>
      <c r="AD40" s="82"/>
    </row>
    <row r="41" spans="1:30" ht="15">
      <c r="A41" s="82"/>
      <c r="B41" s="82"/>
      <c r="C41" s="82"/>
      <c r="D41" s="82"/>
      <c r="E41" s="82"/>
      <c r="F41" s="82"/>
      <c r="G41" s="370"/>
      <c r="H41" s="370"/>
      <c r="I41" s="370"/>
      <c r="J41" s="370"/>
      <c r="K41" s="370"/>
      <c r="L41" s="370"/>
      <c r="M41" s="370"/>
      <c r="N41" s="370"/>
      <c r="O41" s="370"/>
      <c r="P41" s="370"/>
      <c r="Q41" s="370"/>
      <c r="R41" s="82"/>
      <c r="S41" s="82"/>
      <c r="T41" s="82"/>
      <c r="U41" s="82"/>
      <c r="V41" s="82"/>
      <c r="W41" s="82"/>
      <c r="X41" s="82"/>
      <c r="Y41" s="82"/>
      <c r="Z41" s="82"/>
      <c r="AA41" s="82"/>
      <c r="AB41" s="82"/>
      <c r="AC41" s="82"/>
      <c r="AD41" s="82"/>
    </row>
    <row r="42" spans="1:30" ht="15">
      <c r="A42" s="82"/>
      <c r="B42" s="82"/>
      <c r="C42" s="82"/>
      <c r="D42" s="82"/>
      <c r="E42" s="82"/>
      <c r="F42" s="82"/>
      <c r="G42" s="370"/>
      <c r="H42" s="370"/>
      <c r="I42" s="370"/>
      <c r="J42" s="370"/>
      <c r="K42" s="370"/>
      <c r="L42" s="370"/>
      <c r="M42" s="370"/>
      <c r="N42" s="370"/>
      <c r="O42" s="370"/>
      <c r="P42" s="370"/>
      <c r="Q42" s="370"/>
      <c r="R42" s="82"/>
      <c r="S42" s="82"/>
      <c r="T42" s="82"/>
      <c r="U42" s="82"/>
      <c r="V42" s="82"/>
      <c r="W42" s="82"/>
      <c r="X42" s="82"/>
      <c r="Y42" s="82"/>
      <c r="Z42" s="82"/>
      <c r="AA42" s="82"/>
      <c r="AB42" s="82"/>
      <c r="AC42" s="82"/>
      <c r="AD42" s="82"/>
    </row>
    <row r="43" spans="1:30" ht="15">
      <c r="A43" s="82"/>
      <c r="B43" s="82"/>
      <c r="C43" s="82"/>
      <c r="D43" s="82"/>
      <c r="E43" s="82"/>
      <c r="F43" s="82"/>
      <c r="G43" s="370"/>
      <c r="H43" s="370"/>
      <c r="I43" s="370"/>
      <c r="J43" s="370"/>
      <c r="K43" s="370"/>
      <c r="L43" s="370"/>
      <c r="M43" s="370"/>
      <c r="N43" s="370"/>
      <c r="O43" s="370"/>
      <c r="P43" s="370"/>
      <c r="Q43" s="370"/>
      <c r="R43" s="82"/>
      <c r="S43" s="82"/>
      <c r="T43" s="82"/>
      <c r="U43" s="82"/>
      <c r="V43" s="82"/>
      <c r="W43" s="82"/>
      <c r="X43" s="82"/>
      <c r="Y43" s="82"/>
      <c r="Z43" s="82"/>
      <c r="AA43" s="82"/>
      <c r="AB43" s="82"/>
      <c r="AC43" s="82"/>
      <c r="AD43" s="82"/>
    </row>
    <row r="44" spans="1:30" ht="15">
      <c r="A44" s="82"/>
      <c r="B44" s="82"/>
      <c r="C44" s="82"/>
      <c r="D44" s="82"/>
      <c r="E44" s="82"/>
      <c r="F44" s="82"/>
      <c r="G44" s="370"/>
      <c r="H44" s="370"/>
      <c r="I44" s="370"/>
      <c r="J44" s="370"/>
      <c r="K44" s="370"/>
      <c r="L44" s="370"/>
      <c r="M44" s="370"/>
      <c r="N44" s="370"/>
      <c r="O44" s="370"/>
      <c r="P44" s="370"/>
      <c r="Q44" s="370"/>
      <c r="R44" s="82"/>
      <c r="S44" s="82"/>
      <c r="T44" s="82"/>
      <c r="U44" s="82"/>
      <c r="V44" s="82"/>
      <c r="W44" s="82"/>
      <c r="X44" s="82"/>
      <c r="Y44" s="82"/>
      <c r="Z44" s="82"/>
      <c r="AA44" s="82"/>
      <c r="AB44" s="82"/>
      <c r="AC44" s="82"/>
      <c r="AD44" s="82"/>
    </row>
    <row r="45" spans="1:30" ht="15">
      <c r="A45" s="82"/>
      <c r="B45" s="82"/>
      <c r="C45" s="82"/>
      <c r="D45" s="82"/>
      <c r="E45" s="82"/>
      <c r="F45" s="82"/>
      <c r="G45" s="370"/>
      <c r="H45" s="370"/>
      <c r="I45" s="370"/>
      <c r="J45" s="370"/>
      <c r="K45" s="370"/>
      <c r="L45" s="370"/>
      <c r="M45" s="370"/>
      <c r="N45" s="370"/>
      <c r="O45" s="370"/>
      <c r="P45" s="370"/>
      <c r="Q45" s="370"/>
      <c r="R45" s="82"/>
      <c r="S45" s="82"/>
      <c r="T45" s="82"/>
      <c r="U45" s="82"/>
      <c r="V45" s="82"/>
      <c r="W45" s="82"/>
      <c r="X45" s="82"/>
      <c r="Y45" s="82"/>
      <c r="Z45" s="82"/>
      <c r="AA45" s="82"/>
      <c r="AB45" s="82"/>
      <c r="AC45" s="82"/>
      <c r="AD45" s="82"/>
    </row>
    <row r="46" spans="1:30" ht="15">
      <c r="A46" s="82"/>
      <c r="B46" s="82"/>
      <c r="C46" s="82"/>
      <c r="D46" s="82"/>
      <c r="E46" s="82"/>
      <c r="F46" s="82"/>
      <c r="G46" s="370"/>
      <c r="H46" s="370"/>
      <c r="I46" s="370"/>
      <c r="J46" s="370"/>
      <c r="K46" s="370"/>
      <c r="L46" s="370"/>
      <c r="M46" s="370"/>
      <c r="N46" s="370"/>
      <c r="O46" s="370"/>
      <c r="P46" s="370"/>
      <c r="Q46" s="370"/>
      <c r="R46" s="82"/>
      <c r="S46" s="82"/>
      <c r="T46" s="82"/>
      <c r="U46" s="82"/>
      <c r="V46" s="82"/>
      <c r="W46" s="82"/>
      <c r="X46" s="82"/>
      <c r="Y46" s="82"/>
      <c r="Z46" s="82"/>
      <c r="AA46" s="82"/>
      <c r="AB46" s="82"/>
      <c r="AC46" s="82"/>
      <c r="AD46" s="82"/>
    </row>
    <row r="47" spans="1:30" ht="15">
      <c r="A47" s="82"/>
      <c r="B47" s="82"/>
      <c r="C47" s="82"/>
      <c r="D47" s="82"/>
      <c r="E47" s="82"/>
      <c r="F47" s="82"/>
      <c r="G47" s="370"/>
      <c r="H47" s="370"/>
      <c r="I47" s="370"/>
      <c r="J47" s="370"/>
      <c r="K47" s="370"/>
      <c r="L47" s="370"/>
      <c r="M47" s="370"/>
      <c r="N47" s="370"/>
      <c r="O47" s="370"/>
      <c r="P47" s="370"/>
      <c r="Q47" s="370"/>
      <c r="R47" s="82"/>
      <c r="S47" s="82"/>
      <c r="T47" s="82"/>
      <c r="U47" s="82"/>
      <c r="V47" s="82"/>
      <c r="W47" s="82"/>
      <c r="X47" s="82"/>
      <c r="Y47" s="82"/>
      <c r="Z47" s="82"/>
      <c r="AA47" s="82"/>
      <c r="AB47" s="82"/>
      <c r="AC47" s="82"/>
      <c r="AD47" s="82"/>
    </row>
    <row r="48" spans="1:30" ht="15">
      <c r="A48" s="82"/>
      <c r="B48" s="82"/>
      <c r="C48" s="82"/>
      <c r="D48" s="82"/>
      <c r="E48" s="82"/>
      <c r="F48" s="82"/>
      <c r="G48" s="370"/>
      <c r="H48" s="370"/>
      <c r="I48" s="370"/>
      <c r="J48" s="370"/>
      <c r="K48" s="370"/>
      <c r="L48" s="370"/>
      <c r="M48" s="370"/>
      <c r="N48" s="370"/>
      <c r="O48" s="370"/>
      <c r="P48" s="370"/>
      <c r="Q48" s="370"/>
      <c r="R48" s="82"/>
      <c r="S48" s="82"/>
      <c r="T48" s="82"/>
      <c r="U48" s="82"/>
      <c r="V48" s="82"/>
      <c r="W48" s="82"/>
      <c r="X48" s="82"/>
      <c r="Y48" s="82"/>
      <c r="Z48" s="82"/>
      <c r="AA48" s="82"/>
      <c r="AB48" s="82"/>
      <c r="AC48" s="82"/>
      <c r="AD48" s="82"/>
    </row>
    <row r="49" spans="1:30" ht="15">
      <c r="A49" s="82"/>
      <c r="B49" s="82"/>
      <c r="C49" s="82"/>
      <c r="D49" s="82"/>
      <c r="E49" s="82"/>
      <c r="F49" s="82"/>
      <c r="G49" s="370"/>
      <c r="H49" s="370"/>
      <c r="I49" s="370"/>
      <c r="J49" s="370"/>
      <c r="K49" s="370"/>
      <c r="L49" s="370"/>
      <c r="M49" s="370"/>
      <c r="N49" s="370"/>
      <c r="O49" s="370"/>
      <c r="P49" s="370"/>
      <c r="Q49" s="370"/>
      <c r="R49" s="82"/>
      <c r="S49" s="82"/>
      <c r="T49" s="82"/>
      <c r="U49" s="82"/>
      <c r="V49" s="82"/>
      <c r="W49" s="82"/>
      <c r="X49" s="82"/>
      <c r="Y49" s="82"/>
      <c r="Z49" s="82"/>
      <c r="AA49" s="82"/>
      <c r="AB49" s="82"/>
      <c r="AC49" s="82"/>
      <c r="AD49" s="82"/>
    </row>
    <row r="50" spans="1:30" ht="15">
      <c r="A50" s="82"/>
      <c r="B50" s="82"/>
      <c r="C50" s="82"/>
      <c r="D50" s="82"/>
      <c r="E50" s="82"/>
      <c r="F50" s="82"/>
      <c r="G50" s="370"/>
      <c r="H50" s="370"/>
      <c r="I50" s="370"/>
      <c r="J50" s="370"/>
      <c r="K50" s="370"/>
      <c r="L50" s="370"/>
      <c r="M50" s="370"/>
      <c r="N50" s="370"/>
      <c r="O50" s="370"/>
      <c r="P50" s="370"/>
      <c r="Q50" s="370"/>
      <c r="R50" s="82"/>
      <c r="S50" s="82"/>
      <c r="T50" s="82"/>
      <c r="U50" s="82"/>
      <c r="V50" s="82"/>
      <c r="W50" s="82"/>
      <c r="X50" s="82"/>
      <c r="Y50" s="82"/>
      <c r="Z50" s="82"/>
      <c r="AA50" s="82"/>
      <c r="AB50" s="82"/>
      <c r="AC50" s="82"/>
      <c r="AD50" s="82"/>
    </row>
    <row r="51" spans="1:30" ht="15">
      <c r="A51" s="82"/>
      <c r="B51" s="82"/>
      <c r="C51" s="82"/>
      <c r="D51" s="82"/>
      <c r="E51" s="82"/>
      <c r="F51" s="82"/>
      <c r="G51" s="370"/>
      <c r="H51" s="370"/>
      <c r="I51" s="370"/>
      <c r="J51" s="370"/>
      <c r="K51" s="370"/>
      <c r="L51" s="370"/>
      <c r="M51" s="370"/>
      <c r="N51" s="370"/>
      <c r="O51" s="370"/>
      <c r="P51" s="370"/>
      <c r="Q51" s="370"/>
      <c r="R51" s="82"/>
      <c r="S51" s="82"/>
      <c r="T51" s="82"/>
      <c r="U51" s="82"/>
      <c r="V51" s="82"/>
      <c r="W51" s="82"/>
      <c r="X51" s="82"/>
      <c r="Y51" s="82"/>
      <c r="Z51" s="82"/>
      <c r="AA51" s="82"/>
      <c r="AB51" s="82"/>
      <c r="AC51" s="82"/>
      <c r="AD51" s="82"/>
    </row>
    <row r="52" spans="1:30" ht="15">
      <c r="A52" s="82"/>
      <c r="B52" s="82"/>
      <c r="C52" s="82"/>
      <c r="D52" s="82"/>
      <c r="E52" s="82"/>
      <c r="F52" s="82"/>
      <c r="G52" s="370"/>
      <c r="H52" s="370"/>
      <c r="I52" s="370"/>
      <c r="J52" s="370"/>
      <c r="K52" s="370"/>
      <c r="L52" s="370"/>
      <c r="M52" s="370"/>
      <c r="N52" s="370"/>
      <c r="O52" s="370"/>
      <c r="P52" s="370"/>
      <c r="Q52" s="370"/>
      <c r="R52" s="82"/>
      <c r="S52" s="82"/>
      <c r="T52" s="82"/>
      <c r="U52" s="82"/>
      <c r="V52" s="82"/>
      <c r="W52" s="82"/>
      <c r="X52" s="82"/>
      <c r="Y52" s="82"/>
      <c r="Z52" s="82"/>
      <c r="AA52" s="82"/>
      <c r="AB52" s="82"/>
      <c r="AC52" s="82"/>
      <c r="AD52" s="82"/>
    </row>
    <row r="53" spans="1:30" ht="15">
      <c r="A53" s="82"/>
      <c r="B53" s="82"/>
      <c r="C53" s="82"/>
      <c r="D53" s="82"/>
      <c r="E53" s="82"/>
      <c r="F53" s="82"/>
      <c r="G53" s="370"/>
      <c r="H53" s="370"/>
      <c r="I53" s="370"/>
      <c r="J53" s="370"/>
      <c r="K53" s="370"/>
      <c r="L53" s="370"/>
      <c r="M53" s="370"/>
      <c r="N53" s="370"/>
      <c r="O53" s="370"/>
      <c r="P53" s="370"/>
      <c r="Q53" s="370"/>
      <c r="R53" s="82"/>
      <c r="S53" s="82"/>
      <c r="T53" s="82"/>
      <c r="U53" s="82"/>
      <c r="V53" s="82"/>
      <c r="W53" s="82"/>
      <c r="X53" s="82"/>
      <c r="Y53" s="82"/>
      <c r="Z53" s="82"/>
      <c r="AA53" s="82"/>
      <c r="AB53" s="82"/>
      <c r="AC53" s="82"/>
      <c r="AD53" s="82"/>
    </row>
    <row r="54" spans="1:30" ht="15">
      <c r="A54" s="82"/>
      <c r="B54" s="82"/>
      <c r="C54" s="82"/>
      <c r="D54" s="82"/>
      <c r="E54" s="82"/>
      <c r="F54" s="82"/>
      <c r="G54" s="370"/>
      <c r="H54" s="370"/>
      <c r="I54" s="370"/>
      <c r="J54" s="370"/>
      <c r="K54" s="370"/>
      <c r="L54" s="370"/>
      <c r="M54" s="370"/>
      <c r="N54" s="370"/>
      <c r="O54" s="370"/>
      <c r="P54" s="370"/>
      <c r="Q54" s="370"/>
      <c r="R54" s="82"/>
      <c r="S54" s="82"/>
      <c r="T54" s="82"/>
      <c r="U54" s="82"/>
      <c r="V54" s="82"/>
      <c r="W54" s="82"/>
      <c r="X54" s="82"/>
      <c r="Y54" s="82"/>
      <c r="Z54" s="82"/>
      <c r="AA54" s="82"/>
      <c r="AB54" s="82"/>
      <c r="AC54" s="82"/>
      <c r="AD54" s="82"/>
    </row>
    <row r="55" spans="1:30" ht="15">
      <c r="A55" s="82"/>
      <c r="B55" s="82"/>
      <c r="C55" s="82"/>
      <c r="D55" s="82"/>
      <c r="E55" s="82"/>
      <c r="F55" s="82"/>
      <c r="G55" s="370"/>
      <c r="H55" s="370"/>
      <c r="I55" s="370"/>
      <c r="J55" s="370"/>
      <c r="K55" s="370"/>
      <c r="L55" s="370"/>
      <c r="M55" s="370"/>
      <c r="N55" s="370"/>
      <c r="O55" s="370"/>
      <c r="P55" s="370"/>
      <c r="Q55" s="370"/>
      <c r="R55" s="82"/>
      <c r="S55" s="82"/>
      <c r="T55" s="82"/>
      <c r="U55" s="82"/>
      <c r="V55" s="82"/>
      <c r="W55" s="82"/>
      <c r="X55" s="82"/>
      <c r="Y55" s="82"/>
      <c r="Z55" s="82"/>
      <c r="AA55" s="82"/>
      <c r="AB55" s="82"/>
      <c r="AC55" s="82"/>
      <c r="AD55" s="82"/>
    </row>
    <row r="56" spans="1:30" ht="15">
      <c r="A56" s="82"/>
      <c r="B56" s="82"/>
      <c r="C56" s="82"/>
      <c r="D56" s="82"/>
      <c r="E56" s="82"/>
      <c r="F56" s="82"/>
      <c r="G56" s="370"/>
      <c r="H56" s="370"/>
      <c r="I56" s="370"/>
      <c r="J56" s="370"/>
      <c r="K56" s="370"/>
      <c r="L56" s="370"/>
      <c r="M56" s="370"/>
      <c r="N56" s="370"/>
      <c r="O56" s="370"/>
      <c r="P56" s="370"/>
      <c r="Q56" s="370"/>
      <c r="R56" s="82"/>
      <c r="S56" s="82"/>
      <c r="T56" s="82"/>
      <c r="U56" s="82"/>
      <c r="V56" s="82"/>
      <c r="W56" s="82"/>
      <c r="X56" s="82"/>
      <c r="Y56" s="82"/>
      <c r="Z56" s="82"/>
      <c r="AA56" s="82"/>
      <c r="AB56" s="82"/>
      <c r="AC56" s="82"/>
      <c r="AD56" s="82"/>
    </row>
    <row r="57" spans="1:30" ht="15">
      <c r="A57" s="82"/>
      <c r="B57" s="82"/>
      <c r="C57" s="82"/>
      <c r="D57" s="82"/>
      <c r="E57" s="82"/>
      <c r="F57" s="82"/>
      <c r="G57" s="370"/>
      <c r="H57" s="370"/>
      <c r="I57" s="370"/>
      <c r="J57" s="370"/>
      <c r="K57" s="370"/>
      <c r="L57" s="370"/>
      <c r="M57" s="370"/>
      <c r="N57" s="370"/>
      <c r="O57" s="370"/>
      <c r="P57" s="370"/>
      <c r="Q57" s="370"/>
      <c r="R57" s="82"/>
      <c r="S57" s="82"/>
      <c r="T57" s="82"/>
      <c r="U57" s="82"/>
      <c r="V57" s="82"/>
      <c r="W57" s="82"/>
      <c r="X57" s="82"/>
      <c r="Y57" s="82"/>
      <c r="Z57" s="82"/>
      <c r="AA57" s="82"/>
      <c r="AB57" s="82"/>
      <c r="AC57" s="82"/>
      <c r="AD57" s="82"/>
    </row>
    <row r="58" spans="1:30" ht="15">
      <c r="A58" s="82"/>
      <c r="B58" s="82"/>
      <c r="C58" s="82"/>
      <c r="D58" s="82"/>
      <c r="E58" s="82"/>
      <c r="F58" s="82"/>
      <c r="G58" s="370"/>
      <c r="H58" s="370"/>
      <c r="I58" s="370"/>
      <c r="J58" s="370"/>
      <c r="K58" s="370"/>
      <c r="L58" s="370"/>
      <c r="M58" s="370"/>
      <c r="N58" s="370"/>
      <c r="O58" s="370"/>
      <c r="P58" s="370"/>
      <c r="Q58" s="370"/>
      <c r="R58" s="82"/>
      <c r="S58" s="82"/>
      <c r="T58" s="82"/>
      <c r="U58" s="82"/>
      <c r="V58" s="82"/>
      <c r="W58" s="82"/>
      <c r="X58" s="82"/>
      <c r="Y58" s="82"/>
      <c r="Z58" s="82"/>
      <c r="AA58" s="82"/>
      <c r="AB58" s="82"/>
      <c r="AC58" s="82"/>
      <c r="AD58" s="82"/>
    </row>
    <row r="59" spans="1:30" ht="15">
      <c r="A59" s="82"/>
      <c r="B59" s="82"/>
      <c r="C59" s="82"/>
      <c r="D59" s="82"/>
      <c r="E59" s="82"/>
      <c r="F59" s="82"/>
      <c r="G59" s="370"/>
      <c r="H59" s="370"/>
      <c r="I59" s="370"/>
      <c r="J59" s="370"/>
      <c r="K59" s="370"/>
      <c r="L59" s="370"/>
      <c r="M59" s="370"/>
      <c r="N59" s="370"/>
      <c r="O59" s="370"/>
      <c r="P59" s="370"/>
      <c r="Q59" s="370"/>
      <c r="R59" s="82"/>
      <c r="S59" s="82"/>
      <c r="T59" s="82"/>
      <c r="U59" s="82"/>
      <c r="V59" s="82"/>
      <c r="W59" s="82"/>
      <c r="X59" s="82"/>
      <c r="Y59" s="82"/>
      <c r="Z59" s="82"/>
      <c r="AA59" s="82"/>
      <c r="AB59" s="82"/>
      <c r="AC59" s="82"/>
      <c r="AD59" s="82"/>
    </row>
    <row r="60" spans="1:30" ht="15">
      <c r="A60" s="82"/>
      <c r="B60" s="82"/>
      <c r="C60" s="82"/>
      <c r="D60" s="82"/>
      <c r="E60" s="82"/>
      <c r="F60" s="82"/>
      <c r="G60" s="370"/>
      <c r="H60" s="370"/>
      <c r="I60" s="370"/>
      <c r="J60" s="370"/>
      <c r="K60" s="370"/>
      <c r="L60" s="370"/>
      <c r="M60" s="370"/>
      <c r="N60" s="370"/>
      <c r="O60" s="370"/>
      <c r="P60" s="370"/>
      <c r="Q60" s="370"/>
      <c r="R60" s="82"/>
      <c r="S60" s="82"/>
      <c r="T60" s="82"/>
      <c r="U60" s="82"/>
      <c r="V60" s="82"/>
      <c r="W60" s="82"/>
      <c r="X60" s="82"/>
      <c r="Y60" s="82"/>
      <c r="Z60" s="82"/>
      <c r="AA60" s="82"/>
      <c r="AB60" s="82"/>
      <c r="AC60" s="82"/>
      <c r="AD60" s="82"/>
    </row>
    <row r="61" spans="1:30" ht="15">
      <c r="A61" s="82"/>
      <c r="B61" s="82"/>
      <c r="C61" s="82"/>
      <c r="D61" s="82"/>
      <c r="E61" s="82"/>
      <c r="F61" s="82"/>
      <c r="G61" s="370"/>
      <c r="H61" s="370"/>
      <c r="I61" s="370"/>
      <c r="J61" s="370"/>
      <c r="K61" s="370"/>
      <c r="L61" s="370"/>
      <c r="M61" s="370"/>
      <c r="N61" s="370"/>
      <c r="O61" s="370"/>
      <c r="P61" s="370"/>
      <c r="Q61" s="370"/>
      <c r="R61" s="82"/>
      <c r="S61" s="82"/>
      <c r="T61" s="82"/>
      <c r="U61" s="82"/>
      <c r="V61" s="82"/>
      <c r="W61" s="82"/>
      <c r="X61" s="82"/>
      <c r="Y61" s="82"/>
      <c r="Z61" s="82"/>
      <c r="AA61" s="82"/>
      <c r="AB61" s="82"/>
      <c r="AC61" s="82"/>
      <c r="AD61" s="82"/>
    </row>
    <row r="62" spans="1:30" ht="15">
      <c r="A62" s="82"/>
      <c r="B62" s="82"/>
      <c r="C62" s="82"/>
      <c r="D62" s="82"/>
      <c r="E62" s="82"/>
      <c r="F62" s="82"/>
      <c r="G62" s="370"/>
      <c r="H62" s="370"/>
      <c r="I62" s="370"/>
      <c r="J62" s="370"/>
      <c r="K62" s="370"/>
      <c r="L62" s="370"/>
      <c r="M62" s="370"/>
      <c r="N62" s="370"/>
      <c r="O62" s="370"/>
      <c r="P62" s="370"/>
      <c r="Q62" s="370"/>
      <c r="R62" s="82"/>
      <c r="S62" s="82"/>
      <c r="T62" s="82"/>
      <c r="U62" s="82"/>
      <c r="V62" s="82"/>
      <c r="W62" s="82"/>
      <c r="X62" s="82"/>
      <c r="Y62" s="82"/>
      <c r="Z62" s="82"/>
      <c r="AA62" s="82"/>
      <c r="AB62" s="82"/>
      <c r="AC62" s="82"/>
      <c r="AD62" s="82"/>
    </row>
    <row r="63" spans="1:30" ht="15">
      <c r="A63" s="82"/>
      <c r="B63" s="82"/>
      <c r="C63" s="82"/>
      <c r="D63" s="82"/>
      <c r="E63" s="82"/>
      <c r="F63" s="82"/>
      <c r="G63" s="370"/>
      <c r="H63" s="370"/>
      <c r="I63" s="370"/>
      <c r="J63" s="370"/>
      <c r="K63" s="370"/>
      <c r="L63" s="370"/>
      <c r="M63" s="370"/>
      <c r="N63" s="370"/>
      <c r="O63" s="370"/>
      <c r="P63" s="370"/>
      <c r="Q63" s="370"/>
      <c r="R63" s="82"/>
      <c r="S63" s="82"/>
      <c r="T63" s="82"/>
      <c r="U63" s="82"/>
      <c r="V63" s="82"/>
      <c r="W63" s="82"/>
      <c r="X63" s="82"/>
      <c r="Y63" s="82"/>
      <c r="Z63" s="82"/>
      <c r="AA63" s="82"/>
      <c r="AB63" s="82"/>
      <c r="AC63" s="82"/>
      <c r="AD63" s="82"/>
    </row>
    <row r="64" spans="1:30" ht="15">
      <c r="A64" s="82"/>
      <c r="B64" s="82"/>
      <c r="C64" s="82"/>
      <c r="D64" s="82"/>
      <c r="E64" s="82"/>
      <c r="F64" s="82"/>
      <c r="G64" s="370"/>
      <c r="H64" s="370"/>
      <c r="I64" s="370"/>
      <c r="J64" s="370"/>
      <c r="K64" s="370"/>
      <c r="L64" s="370"/>
      <c r="M64" s="370"/>
      <c r="N64" s="370"/>
      <c r="O64" s="370"/>
      <c r="P64" s="370"/>
      <c r="Q64" s="370"/>
      <c r="R64" s="82"/>
      <c r="S64" s="82"/>
      <c r="T64" s="82"/>
      <c r="U64" s="82"/>
      <c r="V64" s="82"/>
      <c r="W64" s="82"/>
      <c r="X64" s="82"/>
      <c r="Y64" s="82"/>
      <c r="Z64" s="82"/>
      <c r="AA64" s="82"/>
      <c r="AB64" s="82"/>
      <c r="AC64" s="82"/>
      <c r="AD64" s="82"/>
    </row>
    <row r="65" spans="1:30" ht="15">
      <c r="A65" s="82"/>
      <c r="B65" s="82"/>
      <c r="C65" s="82"/>
      <c r="D65" s="82"/>
      <c r="E65" s="82"/>
      <c r="F65" s="82"/>
      <c r="G65" s="370"/>
      <c r="H65" s="370"/>
      <c r="I65" s="370"/>
      <c r="J65" s="370"/>
      <c r="K65" s="370"/>
      <c r="L65" s="370"/>
      <c r="M65" s="370"/>
      <c r="N65" s="370"/>
      <c r="O65" s="370"/>
      <c r="P65" s="370"/>
      <c r="Q65" s="370"/>
      <c r="R65" s="82"/>
      <c r="S65" s="82"/>
      <c r="T65" s="82"/>
      <c r="U65" s="82"/>
      <c r="V65" s="82"/>
      <c r="W65" s="82"/>
      <c r="X65" s="82"/>
      <c r="Y65" s="82"/>
      <c r="Z65" s="82"/>
      <c r="AA65" s="82"/>
      <c r="AB65" s="82"/>
      <c r="AC65" s="82"/>
      <c r="AD65" s="82"/>
    </row>
    <row r="66" spans="1:30" ht="15">
      <c r="A66" s="82"/>
      <c r="B66" s="82"/>
      <c r="C66" s="82"/>
      <c r="D66" s="82"/>
      <c r="E66" s="82"/>
      <c r="F66" s="82"/>
      <c r="G66" s="370"/>
      <c r="H66" s="370"/>
      <c r="I66" s="370"/>
      <c r="J66" s="370"/>
      <c r="K66" s="370"/>
      <c r="L66" s="370"/>
      <c r="M66" s="370"/>
      <c r="N66" s="370"/>
      <c r="O66" s="370"/>
      <c r="P66" s="370"/>
      <c r="Q66" s="370"/>
      <c r="R66" s="82"/>
      <c r="S66" s="82"/>
      <c r="T66" s="82"/>
      <c r="U66" s="82"/>
      <c r="V66" s="82"/>
      <c r="W66" s="82"/>
      <c r="X66" s="82"/>
      <c r="Y66" s="82"/>
      <c r="Z66" s="82"/>
      <c r="AA66" s="82"/>
      <c r="AB66" s="82"/>
      <c r="AC66" s="82"/>
      <c r="AD66" s="82"/>
    </row>
    <row r="67" spans="1:30" ht="15">
      <c r="A67" s="82"/>
      <c r="B67" s="82"/>
      <c r="C67" s="82"/>
      <c r="D67" s="82"/>
      <c r="E67" s="82"/>
      <c r="F67" s="82"/>
      <c r="G67" s="370"/>
      <c r="H67" s="370"/>
      <c r="I67" s="370"/>
      <c r="J67" s="370"/>
      <c r="K67" s="370"/>
      <c r="L67" s="370"/>
      <c r="M67" s="370"/>
      <c r="N67" s="370"/>
      <c r="O67" s="370"/>
      <c r="P67" s="370"/>
      <c r="Q67" s="370"/>
      <c r="R67" s="82"/>
      <c r="S67" s="82"/>
      <c r="T67" s="82"/>
      <c r="U67" s="82"/>
      <c r="V67" s="82"/>
      <c r="W67" s="82"/>
      <c r="X67" s="82"/>
      <c r="Y67" s="82"/>
      <c r="Z67" s="82"/>
      <c r="AA67" s="82"/>
      <c r="AB67" s="82"/>
      <c r="AC67" s="82"/>
      <c r="AD67" s="82"/>
    </row>
    <row r="68" spans="1:30" ht="15">
      <c r="A68" s="82"/>
      <c r="B68" s="82"/>
      <c r="C68" s="82"/>
      <c r="D68" s="82"/>
      <c r="E68" s="82"/>
      <c r="F68" s="82"/>
      <c r="G68" s="370"/>
      <c r="H68" s="370"/>
      <c r="I68" s="370"/>
      <c r="J68" s="370"/>
      <c r="K68" s="370"/>
      <c r="L68" s="370"/>
      <c r="M68" s="370"/>
      <c r="N68" s="370"/>
      <c r="O68" s="370"/>
      <c r="P68" s="370"/>
      <c r="Q68" s="370"/>
      <c r="R68" s="82"/>
      <c r="S68" s="82"/>
      <c r="T68" s="82"/>
      <c r="U68" s="82"/>
      <c r="V68" s="82"/>
      <c r="W68" s="82"/>
      <c r="X68" s="82"/>
      <c r="Y68" s="82"/>
      <c r="Z68" s="82"/>
      <c r="AA68" s="82"/>
      <c r="AB68" s="82"/>
      <c r="AC68" s="82"/>
      <c r="AD68" s="82"/>
    </row>
    <row r="69" spans="1:30" ht="15">
      <c r="A69" s="82"/>
      <c r="B69" s="82"/>
      <c r="C69" s="82"/>
      <c r="D69" s="82"/>
      <c r="E69" s="82"/>
      <c r="F69" s="82"/>
      <c r="G69" s="370"/>
      <c r="H69" s="370"/>
      <c r="I69" s="370"/>
      <c r="J69" s="370"/>
      <c r="K69" s="370"/>
      <c r="L69" s="370"/>
      <c r="M69" s="370"/>
      <c r="N69" s="370"/>
      <c r="O69" s="370"/>
      <c r="P69" s="370"/>
      <c r="Q69" s="370"/>
      <c r="R69" s="82"/>
      <c r="S69" s="82"/>
      <c r="T69" s="82"/>
      <c r="U69" s="82"/>
      <c r="V69" s="82"/>
      <c r="W69" s="82"/>
      <c r="X69" s="82"/>
      <c r="Y69" s="82"/>
      <c r="Z69" s="82"/>
      <c r="AA69" s="82"/>
      <c r="AB69" s="82"/>
      <c r="AC69" s="82"/>
      <c r="AD69" s="82"/>
    </row>
    <row r="70" spans="1:30" ht="15">
      <c r="A70" s="82"/>
      <c r="B70" s="82"/>
      <c r="C70" s="82"/>
      <c r="D70" s="82"/>
      <c r="E70" s="82"/>
      <c r="F70" s="82"/>
      <c r="G70" s="370"/>
      <c r="H70" s="370"/>
      <c r="I70" s="370"/>
      <c r="J70" s="370"/>
      <c r="K70" s="370"/>
      <c r="L70" s="370"/>
      <c r="M70" s="370"/>
      <c r="N70" s="370"/>
      <c r="O70" s="370"/>
      <c r="P70" s="370"/>
      <c r="Q70" s="370"/>
      <c r="R70" s="82"/>
      <c r="S70" s="82"/>
      <c r="T70" s="82"/>
      <c r="U70" s="82"/>
      <c r="V70" s="82"/>
      <c r="W70" s="82"/>
      <c r="X70" s="82"/>
      <c r="Y70" s="82"/>
      <c r="Z70" s="82"/>
      <c r="AA70" s="82"/>
      <c r="AB70" s="82"/>
      <c r="AC70" s="82"/>
      <c r="AD70" s="82"/>
    </row>
    <row r="71" spans="1:30" ht="15">
      <c r="A71" s="82"/>
      <c r="B71" s="82"/>
      <c r="C71" s="82"/>
      <c r="D71" s="82"/>
      <c r="E71" s="82"/>
      <c r="F71" s="82"/>
      <c r="G71" s="370"/>
      <c r="H71" s="370"/>
      <c r="I71" s="370"/>
      <c r="J71" s="370"/>
      <c r="K71" s="370"/>
      <c r="L71" s="370"/>
      <c r="M71" s="370"/>
      <c r="N71" s="370"/>
      <c r="O71" s="370"/>
      <c r="P71" s="370"/>
      <c r="Q71" s="370"/>
      <c r="R71" s="82"/>
      <c r="S71" s="82"/>
      <c r="T71" s="82"/>
      <c r="U71" s="82"/>
      <c r="V71" s="82"/>
      <c r="W71" s="82"/>
      <c r="X71" s="82"/>
      <c r="Y71" s="82"/>
      <c r="Z71" s="82"/>
      <c r="AA71" s="82"/>
      <c r="AB71" s="82"/>
      <c r="AC71" s="82"/>
      <c r="AD71" s="82"/>
    </row>
    <row r="72" spans="1:30" ht="15">
      <c r="A72" s="82"/>
      <c r="B72" s="82"/>
      <c r="C72" s="82"/>
      <c r="D72" s="82"/>
      <c r="E72" s="82"/>
      <c r="F72" s="82"/>
      <c r="G72" s="370"/>
      <c r="H72" s="370"/>
      <c r="I72" s="370"/>
      <c r="J72" s="370"/>
      <c r="K72" s="370"/>
      <c r="L72" s="370"/>
      <c r="M72" s="370"/>
      <c r="N72" s="370"/>
      <c r="O72" s="370"/>
      <c r="P72" s="370"/>
      <c r="Q72" s="370"/>
      <c r="R72" s="82"/>
      <c r="S72" s="82"/>
      <c r="T72" s="82"/>
      <c r="U72" s="82"/>
      <c r="V72" s="82"/>
      <c r="W72" s="82"/>
      <c r="X72" s="82"/>
      <c r="Y72" s="82"/>
      <c r="Z72" s="82"/>
      <c r="AA72" s="82"/>
      <c r="AB72" s="82"/>
      <c r="AC72" s="82"/>
      <c r="AD72" s="82"/>
    </row>
    <row r="73" spans="1:30" ht="15">
      <c r="A73" s="82"/>
      <c r="B73" s="82"/>
      <c r="C73" s="82"/>
      <c r="D73" s="82"/>
      <c r="E73" s="82"/>
      <c r="F73" s="82"/>
      <c r="G73" s="370"/>
      <c r="H73" s="370"/>
      <c r="I73" s="370"/>
      <c r="J73" s="370"/>
      <c r="K73" s="370"/>
      <c r="L73" s="370"/>
      <c r="M73" s="370"/>
      <c r="N73" s="370"/>
      <c r="O73" s="370"/>
      <c r="P73" s="370"/>
      <c r="Q73" s="370"/>
      <c r="R73" s="82"/>
      <c r="S73" s="82"/>
      <c r="T73" s="82"/>
      <c r="U73" s="82"/>
      <c r="V73" s="82"/>
      <c r="W73" s="82"/>
      <c r="X73" s="82"/>
      <c r="Y73" s="82"/>
      <c r="Z73" s="82"/>
      <c r="AA73" s="82"/>
      <c r="AB73" s="82"/>
      <c r="AC73" s="82"/>
      <c r="AD73" s="82"/>
    </row>
    <row r="74" spans="1:30" ht="15">
      <c r="A74" s="82"/>
      <c r="B74" s="82"/>
      <c r="C74" s="82"/>
      <c r="D74" s="82"/>
      <c r="E74" s="82"/>
      <c r="F74" s="82"/>
      <c r="G74" s="370"/>
      <c r="H74" s="370"/>
      <c r="I74" s="370"/>
      <c r="J74" s="370"/>
      <c r="K74" s="370"/>
      <c r="L74" s="370"/>
      <c r="M74" s="370"/>
      <c r="N74" s="370"/>
      <c r="O74" s="370"/>
      <c r="P74" s="370"/>
      <c r="Q74" s="370"/>
      <c r="R74" s="82"/>
      <c r="S74" s="82"/>
      <c r="T74" s="82"/>
      <c r="U74" s="82"/>
      <c r="V74" s="82"/>
      <c r="W74" s="82"/>
      <c r="X74" s="82"/>
      <c r="Y74" s="82"/>
      <c r="Z74" s="82"/>
      <c r="AA74" s="82"/>
      <c r="AB74" s="82"/>
      <c r="AC74" s="82"/>
      <c r="AD74" s="82"/>
    </row>
    <row r="75" spans="1:30" ht="15">
      <c r="A75" s="82"/>
      <c r="B75" s="82"/>
      <c r="C75" s="82"/>
      <c r="D75" s="82"/>
      <c r="E75" s="82"/>
      <c r="F75" s="82"/>
      <c r="G75" s="370"/>
      <c r="H75" s="370"/>
      <c r="I75" s="370"/>
      <c r="J75" s="370"/>
      <c r="K75" s="370"/>
      <c r="L75" s="370"/>
      <c r="M75" s="370"/>
      <c r="N75" s="370"/>
      <c r="O75" s="370"/>
      <c r="P75" s="370"/>
      <c r="Q75" s="370"/>
      <c r="R75" s="82"/>
      <c r="S75" s="82"/>
      <c r="T75" s="82"/>
      <c r="U75" s="82"/>
      <c r="V75" s="82"/>
      <c r="W75" s="82"/>
      <c r="X75" s="82"/>
      <c r="Y75" s="82"/>
      <c r="Z75" s="82"/>
      <c r="AA75" s="82"/>
      <c r="AB75" s="82"/>
      <c r="AC75" s="82"/>
      <c r="AD75" s="82"/>
    </row>
    <row r="76" spans="1:30" ht="15">
      <c r="A76" s="82"/>
      <c r="B76" s="82"/>
      <c r="C76" s="82"/>
      <c r="D76" s="82"/>
      <c r="E76" s="82"/>
      <c r="F76" s="82"/>
      <c r="G76" s="370"/>
      <c r="H76" s="370"/>
      <c r="I76" s="370"/>
      <c r="J76" s="370"/>
      <c r="K76" s="370"/>
      <c r="L76" s="370"/>
      <c r="M76" s="370"/>
      <c r="N76" s="370"/>
      <c r="O76" s="370"/>
      <c r="P76" s="370"/>
      <c r="Q76" s="370"/>
      <c r="R76" s="82"/>
      <c r="S76" s="82"/>
      <c r="T76" s="82"/>
      <c r="U76" s="82"/>
      <c r="V76" s="82"/>
      <c r="W76" s="82"/>
      <c r="X76" s="82"/>
      <c r="Y76" s="82"/>
      <c r="Z76" s="82"/>
      <c r="AA76" s="82"/>
      <c r="AB76" s="82"/>
      <c r="AC76" s="82"/>
      <c r="AD76" s="82"/>
    </row>
    <row r="77" spans="1:30" ht="15">
      <c r="A77" s="82"/>
      <c r="B77" s="82"/>
      <c r="C77" s="82"/>
      <c r="D77" s="82"/>
      <c r="E77" s="82"/>
      <c r="F77" s="82"/>
      <c r="G77" s="370"/>
      <c r="H77" s="370"/>
      <c r="I77" s="370"/>
      <c r="J77" s="370"/>
      <c r="K77" s="370"/>
      <c r="L77" s="370"/>
      <c r="M77" s="370"/>
      <c r="N77" s="370"/>
      <c r="O77" s="370"/>
      <c r="P77" s="370"/>
      <c r="Q77" s="370"/>
      <c r="R77" s="82"/>
      <c r="S77" s="82"/>
      <c r="T77" s="82"/>
      <c r="U77" s="82"/>
      <c r="V77" s="82"/>
      <c r="W77" s="82"/>
      <c r="X77" s="82"/>
      <c r="Y77" s="82"/>
      <c r="Z77" s="82"/>
      <c r="AA77" s="82"/>
      <c r="AB77" s="82"/>
      <c r="AC77" s="82"/>
      <c r="AD77" s="82"/>
    </row>
    <row r="78" spans="1:30" ht="15">
      <c r="A78" s="82"/>
      <c r="B78" s="82"/>
      <c r="C78" s="82"/>
      <c r="D78" s="82"/>
      <c r="E78" s="82"/>
      <c r="F78" s="82"/>
      <c r="G78" s="370"/>
      <c r="H78" s="370"/>
      <c r="I78" s="370"/>
      <c r="J78" s="370"/>
      <c r="K78" s="370"/>
      <c r="L78" s="370"/>
      <c r="M78" s="370"/>
      <c r="N78" s="370"/>
      <c r="O78" s="370"/>
      <c r="P78" s="370"/>
      <c r="Q78" s="370"/>
      <c r="R78" s="82"/>
      <c r="S78" s="82"/>
      <c r="T78" s="82"/>
      <c r="U78" s="82"/>
      <c r="V78" s="82"/>
      <c r="W78" s="82"/>
      <c r="X78" s="82"/>
      <c r="Y78" s="82"/>
      <c r="Z78" s="82"/>
      <c r="AA78" s="82"/>
      <c r="AB78" s="82"/>
      <c r="AC78" s="82"/>
      <c r="AD78" s="82"/>
    </row>
    <row r="79" spans="1:30" ht="15">
      <c r="A79" s="82"/>
      <c r="B79" s="82"/>
      <c r="C79" s="82"/>
      <c r="D79" s="82"/>
      <c r="E79" s="82"/>
      <c r="F79" s="82"/>
      <c r="G79" s="370"/>
      <c r="H79" s="370"/>
      <c r="I79" s="370"/>
      <c r="J79" s="370"/>
      <c r="K79" s="370"/>
      <c r="L79" s="370"/>
      <c r="M79" s="370"/>
      <c r="N79" s="370"/>
      <c r="O79" s="370"/>
      <c r="P79" s="370"/>
      <c r="Q79" s="370"/>
      <c r="R79" s="82"/>
      <c r="S79" s="82"/>
      <c r="T79" s="82"/>
      <c r="U79" s="82"/>
      <c r="V79" s="82"/>
      <c r="W79" s="82"/>
      <c r="X79" s="82"/>
      <c r="Y79" s="82"/>
      <c r="Z79" s="82"/>
      <c r="AA79" s="82"/>
      <c r="AB79" s="82"/>
      <c r="AC79" s="82"/>
      <c r="AD79" s="82"/>
    </row>
    <row r="80" spans="1:30" ht="15">
      <c r="A80" s="82"/>
      <c r="B80" s="82"/>
      <c r="C80" s="82"/>
      <c r="D80" s="82"/>
      <c r="E80" s="82"/>
      <c r="F80" s="82"/>
      <c r="G80" s="370"/>
      <c r="H80" s="370"/>
      <c r="I80" s="370"/>
      <c r="J80" s="370"/>
      <c r="K80" s="370"/>
      <c r="L80" s="370"/>
      <c r="M80" s="370"/>
      <c r="N80" s="370"/>
      <c r="O80" s="370"/>
      <c r="P80" s="370"/>
      <c r="Q80" s="370"/>
      <c r="R80" s="82"/>
      <c r="S80" s="82"/>
      <c r="T80" s="82"/>
      <c r="U80" s="82"/>
      <c r="V80" s="82"/>
      <c r="W80" s="82"/>
      <c r="X80" s="82"/>
      <c r="Y80" s="82"/>
      <c r="Z80" s="82"/>
      <c r="AA80" s="82"/>
      <c r="AB80" s="82"/>
      <c r="AC80" s="82"/>
      <c r="AD80" s="82"/>
    </row>
    <row r="81" spans="1:30" ht="15">
      <c r="A81" s="82"/>
      <c r="B81" s="82"/>
      <c r="C81" s="82"/>
      <c r="D81" s="82"/>
      <c r="E81" s="82"/>
      <c r="F81" s="82"/>
      <c r="G81" s="370"/>
      <c r="H81" s="370"/>
      <c r="I81" s="370"/>
      <c r="J81" s="370"/>
      <c r="K81" s="370"/>
      <c r="L81" s="370"/>
      <c r="M81" s="370"/>
      <c r="N81" s="370"/>
      <c r="O81" s="370"/>
      <c r="P81" s="370"/>
      <c r="Q81" s="370"/>
      <c r="R81" s="82"/>
      <c r="S81" s="82"/>
      <c r="T81" s="82"/>
      <c r="U81" s="82"/>
      <c r="V81" s="82"/>
      <c r="W81" s="82"/>
      <c r="X81" s="82"/>
      <c r="Y81" s="82"/>
      <c r="Z81" s="82"/>
      <c r="AA81" s="82"/>
      <c r="AB81" s="82"/>
      <c r="AC81" s="82"/>
      <c r="AD81" s="82"/>
    </row>
    <row r="82" spans="1:30" ht="15">
      <c r="A82" s="82"/>
      <c r="B82" s="82"/>
      <c r="C82" s="82"/>
      <c r="D82" s="82"/>
      <c r="E82" s="82"/>
      <c r="F82" s="82"/>
      <c r="G82" s="370"/>
      <c r="H82" s="370"/>
      <c r="I82" s="370"/>
      <c r="J82" s="370"/>
      <c r="K82" s="370"/>
      <c r="L82" s="370"/>
      <c r="M82" s="370"/>
      <c r="N82" s="370"/>
      <c r="O82" s="370"/>
      <c r="P82" s="370"/>
      <c r="Q82" s="370"/>
      <c r="R82" s="82"/>
      <c r="S82" s="82"/>
      <c r="T82" s="82"/>
      <c r="U82" s="82"/>
      <c r="V82" s="82"/>
      <c r="W82" s="82"/>
      <c r="X82" s="82"/>
      <c r="Y82" s="82"/>
      <c r="Z82" s="82"/>
      <c r="AA82" s="82"/>
      <c r="AB82" s="82"/>
      <c r="AC82" s="82"/>
      <c r="AD82" s="82"/>
    </row>
    <row r="83" spans="1:30" ht="15">
      <c r="A83" s="82"/>
      <c r="B83" s="82"/>
      <c r="C83" s="82"/>
      <c r="D83" s="82"/>
      <c r="E83" s="82"/>
      <c r="F83" s="82"/>
      <c r="G83" s="370"/>
      <c r="H83" s="370"/>
      <c r="I83" s="370"/>
      <c r="J83" s="370"/>
      <c r="K83" s="370"/>
      <c r="L83" s="370"/>
      <c r="M83" s="370"/>
      <c r="N83" s="370"/>
      <c r="O83" s="370"/>
      <c r="P83" s="370"/>
      <c r="Q83" s="370"/>
      <c r="R83" s="82"/>
      <c r="S83" s="82"/>
      <c r="T83" s="82"/>
      <c r="U83" s="82"/>
      <c r="V83" s="82"/>
      <c r="W83" s="82"/>
      <c r="X83" s="82"/>
      <c r="Y83" s="82"/>
      <c r="Z83" s="82"/>
      <c r="AA83" s="82"/>
      <c r="AB83" s="82"/>
      <c r="AC83" s="82"/>
      <c r="AD83" s="82"/>
    </row>
    <row r="84" spans="1:30" ht="15">
      <c r="A84" s="82"/>
      <c r="B84" s="82"/>
      <c r="C84" s="82"/>
      <c r="D84" s="82"/>
      <c r="E84" s="82"/>
      <c r="F84" s="82"/>
      <c r="G84" s="370"/>
      <c r="H84" s="370"/>
      <c r="I84" s="370"/>
      <c r="J84" s="370"/>
      <c r="K84" s="370"/>
      <c r="L84" s="370"/>
      <c r="M84" s="370"/>
      <c r="N84" s="370"/>
      <c r="O84" s="370"/>
      <c r="P84" s="370"/>
      <c r="Q84" s="370"/>
      <c r="R84" s="82"/>
      <c r="S84" s="82"/>
      <c r="T84" s="82"/>
      <c r="U84" s="82"/>
      <c r="V84" s="82"/>
      <c r="W84" s="82"/>
      <c r="X84" s="82"/>
      <c r="Y84" s="82"/>
      <c r="Z84" s="82"/>
      <c r="AA84" s="82"/>
      <c r="AB84" s="82"/>
      <c r="AC84" s="82"/>
      <c r="AD84" s="82"/>
    </row>
    <row r="85" spans="1:30" ht="15">
      <c r="A85" s="82"/>
      <c r="B85" s="82"/>
      <c r="C85" s="82"/>
      <c r="D85" s="82"/>
      <c r="E85" s="82"/>
      <c r="F85" s="82"/>
      <c r="G85" s="370"/>
      <c r="H85" s="370"/>
      <c r="I85" s="370"/>
      <c r="J85" s="370"/>
      <c r="K85" s="370"/>
      <c r="L85" s="370"/>
      <c r="M85" s="370"/>
      <c r="N85" s="370"/>
      <c r="O85" s="370"/>
      <c r="P85" s="370"/>
      <c r="Q85" s="370"/>
      <c r="R85" s="82"/>
      <c r="S85" s="82"/>
      <c r="T85" s="82"/>
      <c r="U85" s="82"/>
      <c r="V85" s="82"/>
      <c r="W85" s="82"/>
      <c r="X85" s="82"/>
      <c r="Y85" s="82"/>
      <c r="Z85" s="82"/>
      <c r="AA85" s="82"/>
      <c r="AB85" s="82"/>
      <c r="AC85" s="82"/>
      <c r="AD85" s="82"/>
    </row>
    <row r="86" spans="1:30" ht="15">
      <c r="A86" s="82"/>
      <c r="B86" s="82"/>
      <c r="C86" s="82"/>
      <c r="D86" s="82"/>
      <c r="E86" s="82"/>
      <c r="F86" s="82"/>
      <c r="G86" s="370"/>
      <c r="H86" s="370"/>
      <c r="I86" s="370"/>
      <c r="J86" s="370"/>
      <c r="K86" s="370"/>
      <c r="L86" s="370"/>
      <c r="M86" s="370"/>
      <c r="N86" s="370"/>
      <c r="O86" s="370"/>
      <c r="P86" s="370"/>
      <c r="Q86" s="370"/>
      <c r="R86" s="82"/>
      <c r="S86" s="82"/>
      <c r="T86" s="82"/>
      <c r="U86" s="82"/>
      <c r="V86" s="82"/>
      <c r="W86" s="82"/>
      <c r="X86" s="82"/>
      <c r="Y86" s="82"/>
      <c r="Z86" s="82"/>
      <c r="AA86" s="82"/>
      <c r="AB86" s="82"/>
      <c r="AC86" s="82"/>
      <c r="AD86" s="82"/>
    </row>
    <row r="87" spans="1:30" ht="15">
      <c r="A87" s="82"/>
      <c r="B87" s="82"/>
      <c r="C87" s="82"/>
      <c r="D87" s="82"/>
      <c r="E87" s="82"/>
      <c r="F87" s="82"/>
      <c r="G87" s="370"/>
      <c r="H87" s="370"/>
      <c r="I87" s="370"/>
      <c r="J87" s="370"/>
      <c r="K87" s="370"/>
      <c r="L87" s="370"/>
      <c r="M87" s="370"/>
      <c r="N87" s="370"/>
      <c r="O87" s="370"/>
      <c r="P87" s="370"/>
      <c r="Q87" s="370"/>
      <c r="R87" s="82"/>
      <c r="S87" s="82"/>
      <c r="T87" s="82"/>
      <c r="U87" s="82"/>
      <c r="V87" s="82"/>
      <c r="W87" s="82"/>
      <c r="X87" s="82"/>
      <c r="Y87" s="82"/>
      <c r="Z87" s="82"/>
      <c r="AA87" s="82"/>
      <c r="AB87" s="82"/>
      <c r="AC87" s="82"/>
      <c r="AD87" s="82"/>
    </row>
    <row r="88" spans="1:30" ht="15">
      <c r="A88" s="82"/>
      <c r="B88" s="82"/>
      <c r="C88" s="82"/>
      <c r="D88" s="82"/>
      <c r="E88" s="82"/>
      <c r="F88" s="82"/>
      <c r="G88" s="370"/>
      <c r="H88" s="370"/>
      <c r="I88" s="370"/>
      <c r="J88" s="370"/>
      <c r="K88" s="370"/>
      <c r="L88" s="370"/>
      <c r="M88" s="370"/>
      <c r="N88" s="370"/>
      <c r="O88" s="370"/>
      <c r="P88" s="370"/>
      <c r="Q88" s="370"/>
      <c r="R88" s="82"/>
      <c r="S88" s="82"/>
      <c r="T88" s="82"/>
      <c r="U88" s="82"/>
      <c r="V88" s="82"/>
      <c r="W88" s="82"/>
      <c r="X88" s="82"/>
      <c r="Y88" s="82"/>
      <c r="Z88" s="82"/>
      <c r="AA88" s="82"/>
      <c r="AB88" s="82"/>
      <c r="AC88" s="82"/>
      <c r="AD88" s="82"/>
    </row>
    <row r="89" spans="1:30" ht="15">
      <c r="A89" s="82"/>
      <c r="B89" s="82"/>
      <c r="C89" s="82"/>
      <c r="D89" s="82"/>
      <c r="E89" s="82"/>
      <c r="F89" s="82"/>
      <c r="G89" s="370"/>
      <c r="H89" s="370"/>
      <c r="I89" s="370"/>
      <c r="J89" s="370"/>
      <c r="K89" s="370"/>
      <c r="L89" s="370"/>
      <c r="M89" s="370"/>
      <c r="N89" s="370"/>
      <c r="O89" s="370"/>
      <c r="P89" s="370"/>
      <c r="Q89" s="370"/>
      <c r="R89" s="82"/>
      <c r="S89" s="82"/>
      <c r="T89" s="82"/>
      <c r="U89" s="82"/>
      <c r="V89" s="82"/>
      <c r="W89" s="82"/>
      <c r="X89" s="82"/>
      <c r="Y89" s="82"/>
      <c r="Z89" s="82"/>
      <c r="AA89" s="82"/>
      <c r="AB89" s="82"/>
      <c r="AC89" s="82"/>
      <c r="AD89" s="82"/>
    </row>
    <row r="90" spans="1:30" ht="15">
      <c r="A90" s="82"/>
      <c r="B90" s="82"/>
      <c r="C90" s="82"/>
      <c r="D90" s="82"/>
      <c r="E90" s="82"/>
      <c r="F90" s="82"/>
      <c r="G90" s="370"/>
      <c r="H90" s="370"/>
      <c r="I90" s="370"/>
      <c r="J90" s="370"/>
      <c r="K90" s="370"/>
      <c r="L90" s="370"/>
      <c r="M90" s="370"/>
      <c r="N90" s="370"/>
      <c r="O90" s="370"/>
      <c r="P90" s="370"/>
      <c r="Q90" s="370"/>
      <c r="R90" s="82"/>
      <c r="S90" s="82"/>
      <c r="T90" s="82"/>
      <c r="U90" s="82"/>
      <c r="V90" s="82"/>
      <c r="W90" s="82"/>
      <c r="X90" s="82"/>
      <c r="Y90" s="82"/>
      <c r="Z90" s="82"/>
      <c r="AA90" s="82"/>
      <c r="AB90" s="82"/>
      <c r="AC90" s="82"/>
      <c r="AD90" s="82"/>
    </row>
    <row r="91" spans="1:30" ht="15">
      <c r="A91" s="82"/>
      <c r="B91" s="82"/>
      <c r="C91" s="82"/>
      <c r="D91" s="82"/>
      <c r="E91" s="82"/>
      <c r="F91" s="82"/>
      <c r="G91" s="370"/>
      <c r="H91" s="370"/>
      <c r="I91" s="370"/>
      <c r="J91" s="370"/>
      <c r="K91" s="370"/>
      <c r="L91" s="370"/>
      <c r="M91" s="370"/>
      <c r="N91" s="370"/>
      <c r="O91" s="370"/>
      <c r="P91" s="370"/>
      <c r="Q91" s="370"/>
      <c r="R91" s="82"/>
      <c r="S91" s="82"/>
      <c r="T91" s="82"/>
      <c r="U91" s="82"/>
      <c r="V91" s="82"/>
      <c r="W91" s="82"/>
      <c r="X91" s="82"/>
      <c r="Y91" s="82"/>
      <c r="Z91" s="82"/>
      <c r="AA91" s="82"/>
      <c r="AB91" s="82"/>
      <c r="AC91" s="82"/>
      <c r="AD91" s="82"/>
    </row>
    <row r="92" spans="1:30" ht="15">
      <c r="A92" s="82"/>
      <c r="B92" s="82"/>
      <c r="C92" s="82"/>
      <c r="D92" s="82"/>
      <c r="E92" s="82"/>
      <c r="F92" s="82"/>
      <c r="G92" s="370"/>
      <c r="H92" s="370"/>
      <c r="I92" s="370"/>
      <c r="J92" s="370"/>
      <c r="K92" s="370"/>
      <c r="L92" s="370"/>
      <c r="M92" s="370"/>
      <c r="N92" s="370"/>
      <c r="O92" s="370"/>
      <c r="P92" s="370"/>
      <c r="Q92" s="370"/>
      <c r="R92" s="82"/>
      <c r="S92" s="82"/>
      <c r="T92" s="82"/>
      <c r="U92" s="82"/>
      <c r="V92" s="82"/>
      <c r="W92" s="82"/>
      <c r="X92" s="82"/>
      <c r="Y92" s="82"/>
      <c r="Z92" s="82"/>
      <c r="AA92" s="82"/>
      <c r="AB92" s="82"/>
      <c r="AC92" s="82"/>
      <c r="AD92" s="82"/>
    </row>
    <row r="93" spans="1:30" ht="15">
      <c r="A93" s="82"/>
      <c r="B93" s="82"/>
      <c r="C93" s="82"/>
      <c r="D93" s="82"/>
      <c r="E93" s="82"/>
      <c r="F93" s="82"/>
      <c r="G93" s="370"/>
      <c r="H93" s="370"/>
      <c r="I93" s="370"/>
      <c r="J93" s="370"/>
      <c r="K93" s="370"/>
      <c r="L93" s="370"/>
      <c r="M93" s="370"/>
      <c r="N93" s="370"/>
      <c r="O93" s="370"/>
      <c r="P93" s="370"/>
      <c r="Q93" s="370"/>
      <c r="R93" s="82"/>
      <c r="S93" s="82"/>
      <c r="T93" s="82"/>
      <c r="U93" s="82"/>
      <c r="V93" s="82"/>
      <c r="W93" s="82"/>
      <c r="X93" s="82"/>
      <c r="Y93" s="82"/>
      <c r="Z93" s="82"/>
      <c r="AA93" s="82"/>
      <c r="AB93" s="82"/>
      <c r="AC93" s="82"/>
      <c r="AD93" s="82"/>
    </row>
    <row r="94" spans="1:30" ht="15">
      <c r="A94" s="82"/>
      <c r="B94" s="82"/>
      <c r="C94" s="82"/>
      <c r="D94" s="82"/>
      <c r="E94" s="82"/>
      <c r="F94" s="82"/>
      <c r="G94" s="370"/>
      <c r="H94" s="370"/>
      <c r="I94" s="370"/>
      <c r="J94" s="370"/>
      <c r="K94" s="370"/>
      <c r="L94" s="370"/>
      <c r="M94" s="370"/>
      <c r="N94" s="370"/>
      <c r="O94" s="370"/>
      <c r="P94" s="370"/>
      <c r="Q94" s="370"/>
      <c r="R94" s="82"/>
      <c r="S94" s="82"/>
      <c r="T94" s="82"/>
      <c r="U94" s="82"/>
      <c r="V94" s="82"/>
      <c r="W94" s="82"/>
      <c r="X94" s="82"/>
      <c r="Y94" s="82"/>
      <c r="Z94" s="82"/>
      <c r="AA94" s="82"/>
      <c r="AB94" s="82"/>
      <c r="AC94" s="82"/>
      <c r="AD94" s="82"/>
    </row>
  </sheetData>
  <sheetProtection selectLockedCells="1"/>
  <customSheetViews>
    <customSheetView guid="{451A9F1A-63DC-4D06-AFFC-7D352A345948}" scale="55" showPageBreaks="1" fitToPage="1" printArea="1" hiddenRows="1" view="pageBreakPreview">
      <selection activeCell="G8" sqref="G8"/>
      <pageMargins left="0" right="0" top="0" bottom="0" header="0" footer="0"/>
      <printOptions horizontalCentered="1"/>
      <pageSetup paperSize="9" scale="57" orientation="landscape" r:id="rId1"/>
      <headerFooter alignWithMargins="0"/>
    </customSheetView>
  </customSheetViews>
  <mergeCells count="31">
    <mergeCell ref="A1:Q1"/>
    <mergeCell ref="A2:Q2"/>
    <mergeCell ref="A3:Q3"/>
    <mergeCell ref="G5:K5"/>
    <mergeCell ref="M5:Q5"/>
    <mergeCell ref="A15:B15"/>
    <mergeCell ref="A31:B31"/>
    <mergeCell ref="A19:B19"/>
    <mergeCell ref="M4:Q4"/>
    <mergeCell ref="A39:Q39"/>
    <mergeCell ref="A34:B34"/>
    <mergeCell ref="A25:B25"/>
    <mergeCell ref="A26:B26"/>
    <mergeCell ref="I37:M37"/>
    <mergeCell ref="A27:B27"/>
    <mergeCell ref="A18:B18"/>
    <mergeCell ref="A36:B36"/>
    <mergeCell ref="A8:B8"/>
    <mergeCell ref="A22:B22"/>
    <mergeCell ref="A6:B6"/>
    <mergeCell ref="A33:B33"/>
    <mergeCell ref="A38:Q38"/>
    <mergeCell ref="A30:B30"/>
    <mergeCell ref="A23:B23"/>
    <mergeCell ref="A35:B35"/>
    <mergeCell ref="A16:B16"/>
    <mergeCell ref="A17:B17"/>
    <mergeCell ref="A21:B21"/>
    <mergeCell ref="A20:B20"/>
    <mergeCell ref="A32:B32"/>
    <mergeCell ref="A28:B28"/>
  </mergeCells>
  <phoneticPr fontId="26" type="noConversion"/>
  <printOptions horizontalCentered="1"/>
  <pageMargins left="0" right="0" top="0" bottom="0" header="0" footer="0"/>
  <pageSetup paperSize="9" scale="65" orientation="landscape" r:id="rId2"/>
  <headerFooter alignWithMargins="0"/>
</worksheet>
</file>

<file path=xl/worksheets/sheet20.xml><?xml version="1.0" encoding="utf-8"?>
<worksheet xmlns="http://schemas.openxmlformats.org/spreadsheetml/2006/main" xmlns:r="http://schemas.openxmlformats.org/officeDocument/2006/relationships">
  <dimension ref="B1:T65"/>
  <sheetViews>
    <sheetView rightToLeft="1" view="pageBreakPreview" topLeftCell="A22" zoomScale="70" zoomScaleNormal="70" zoomScaleSheetLayoutView="70" workbookViewId="0">
      <selection activeCell="Z55" sqref="Z55"/>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216" customWidth="1"/>
    <col min="12" max="12" width="2.85546875" style="216" customWidth="1"/>
    <col min="13" max="13" width="27.7109375" style="216" bestFit="1"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421"/>
      <c r="L4" s="421"/>
      <c r="M4" s="421"/>
      <c r="N4" s="115"/>
      <c r="O4" s="116"/>
      <c r="P4" s="116"/>
      <c r="Q4" s="116"/>
      <c r="R4" s="116"/>
      <c r="S4" s="116"/>
      <c r="T4" s="116"/>
    </row>
    <row r="5" spans="3:20" s="225" customFormat="1" ht="23.25">
      <c r="D5" s="529" t="s">
        <v>229</v>
      </c>
      <c r="E5" s="529"/>
      <c r="F5" s="529"/>
      <c r="G5" s="529"/>
      <c r="H5" s="529"/>
      <c r="I5" s="529"/>
      <c r="J5" s="529"/>
      <c r="K5" s="529"/>
      <c r="L5" s="252"/>
      <c r="M5" s="364"/>
      <c r="N5" s="226"/>
    </row>
    <row r="6" spans="3:20" s="225" customFormat="1" ht="3.75" customHeight="1">
      <c r="D6" s="540"/>
      <c r="E6" s="540"/>
      <c r="F6" s="540"/>
      <c r="G6" s="540"/>
      <c r="H6" s="540"/>
      <c r="I6" s="540"/>
      <c r="J6" s="540"/>
      <c r="K6" s="540"/>
      <c r="L6" s="252"/>
      <c r="M6" s="364"/>
      <c r="N6" s="226"/>
    </row>
    <row r="7" spans="3:20" s="225" customFormat="1" ht="26.25" customHeight="1">
      <c r="D7" s="281"/>
      <c r="E7" s="281"/>
      <c r="F7" s="281"/>
      <c r="G7" s="281"/>
      <c r="H7" s="281"/>
      <c r="I7" s="281"/>
      <c r="J7" s="281"/>
      <c r="K7" s="363"/>
      <c r="L7" s="252"/>
      <c r="M7" s="253" t="str">
        <f>مفروضات!C26</f>
        <v xml:space="preserve"> (تجديد ارائه شده)</v>
      </c>
      <c r="N7" s="226"/>
    </row>
    <row r="8" spans="3:20" s="225" customFormat="1" ht="18">
      <c r="D8" s="130"/>
      <c r="E8" s="130"/>
      <c r="F8" s="130"/>
      <c r="H8" s="119"/>
      <c r="I8" s="118" t="s">
        <v>2</v>
      </c>
      <c r="J8" s="119"/>
      <c r="K8" s="254" t="str">
        <f>مفروضات!C24</f>
        <v>1391/12/29</v>
      </c>
      <c r="L8" s="157"/>
      <c r="M8" s="254" t="str">
        <f>مفروضات!C25</f>
        <v>1390/12/29</v>
      </c>
      <c r="N8" s="226"/>
    </row>
    <row r="9" spans="3:20" s="225" customFormat="1" ht="15.75">
      <c r="H9" s="133"/>
      <c r="I9" s="132"/>
      <c r="J9" s="133"/>
      <c r="K9" s="255" t="s">
        <v>1</v>
      </c>
      <c r="L9" s="256"/>
      <c r="M9" s="255" t="s">
        <v>1</v>
      </c>
      <c r="N9" s="226"/>
    </row>
    <row r="10" spans="3:20" s="225" customFormat="1" ht="24" customHeight="1">
      <c r="D10" s="526" t="s">
        <v>152</v>
      </c>
      <c r="E10" s="526"/>
      <c r="F10" s="526"/>
      <c r="G10" s="526"/>
      <c r="H10" s="526"/>
      <c r="I10" s="200" t="s">
        <v>240</v>
      </c>
      <c r="J10" s="118"/>
      <c r="K10" s="189">
        <f>K20</f>
        <v>0</v>
      </c>
      <c r="L10" s="256"/>
      <c r="M10" s="189">
        <f>M20</f>
        <v>0</v>
      </c>
      <c r="N10" s="226"/>
    </row>
    <row r="11" spans="3:20" s="225" customFormat="1" ht="21" customHeight="1">
      <c r="D11" s="526" t="s">
        <v>153</v>
      </c>
      <c r="E11" s="526"/>
      <c r="F11" s="526"/>
      <c r="G11" s="526"/>
      <c r="H11" s="526"/>
      <c r="I11" s="200" t="s">
        <v>241</v>
      </c>
      <c r="J11" s="118"/>
      <c r="K11" s="189">
        <f>K27</f>
        <v>0</v>
      </c>
      <c r="L11" s="256"/>
      <c r="M11" s="257">
        <f>M27</f>
        <v>0</v>
      </c>
      <c r="N11" s="226"/>
    </row>
    <row r="12" spans="3:20" s="225" customFormat="1" ht="5.25" customHeight="1">
      <c r="D12" s="201"/>
      <c r="E12" s="130"/>
      <c r="F12" s="130"/>
      <c r="H12" s="118"/>
      <c r="I12" s="202"/>
      <c r="J12" s="118"/>
      <c r="K12" s="302"/>
      <c r="L12" s="303"/>
      <c r="M12" s="304"/>
      <c r="N12" s="226"/>
    </row>
    <row r="13" spans="3:20" s="225" customFormat="1" ht="18.75" thickBot="1">
      <c r="D13" s="118"/>
      <c r="E13" s="118"/>
      <c r="F13" s="118"/>
      <c r="G13" s="118"/>
      <c r="H13" s="118"/>
      <c r="I13" s="118"/>
      <c r="J13" s="118"/>
      <c r="K13" s="305">
        <f>SUM(K10:K12)</f>
        <v>0</v>
      </c>
      <c r="L13" s="303"/>
      <c r="M13" s="305">
        <f>SUM(M10:M12)</f>
        <v>0</v>
      </c>
      <c r="N13" s="226"/>
    </row>
    <row r="14" spans="3:20" s="225" customFormat="1" ht="7.5" customHeight="1" thickTop="1">
      <c r="D14" s="118"/>
      <c r="E14" s="118"/>
      <c r="F14" s="118"/>
      <c r="G14" s="118"/>
      <c r="H14" s="118"/>
      <c r="I14" s="118"/>
      <c r="J14" s="118"/>
      <c r="K14" s="336"/>
      <c r="L14" s="256"/>
      <c r="M14" s="336"/>
      <c r="N14" s="226"/>
    </row>
    <row r="15" spans="3:20" ht="20.25">
      <c r="D15" s="527" t="s">
        <v>242</v>
      </c>
      <c r="E15" s="527"/>
      <c r="F15" s="527"/>
      <c r="G15" s="527"/>
      <c r="H15" s="527"/>
      <c r="I15" s="527"/>
      <c r="J15" s="527"/>
      <c r="K15" s="527"/>
      <c r="L15" s="527"/>
      <c r="M15" s="527"/>
      <c r="N15" s="59"/>
    </row>
    <row r="16" spans="3:20" ht="21" customHeight="1">
      <c r="D16" s="523"/>
      <c r="E16" s="523"/>
      <c r="F16" s="523"/>
      <c r="G16" s="523"/>
      <c r="H16" s="523"/>
      <c r="I16" s="523"/>
      <c r="J16" s="63"/>
      <c r="K16" s="231" t="str">
        <f>مفروضات!C24</f>
        <v>1391/12/29</v>
      </c>
      <c r="L16" s="77"/>
      <c r="M16" s="231" t="str">
        <f>مفروضات!C25</f>
        <v>1390/12/29</v>
      </c>
      <c r="N16" s="59"/>
    </row>
    <row r="17" spans="4:14" ht="18" customHeight="1">
      <c r="D17" s="523"/>
      <c r="E17" s="523"/>
      <c r="F17" s="523"/>
      <c r="G17" s="523"/>
      <c r="H17" s="523"/>
      <c r="I17" s="523"/>
      <c r="J17" s="63"/>
      <c r="K17" s="232" t="s">
        <v>1</v>
      </c>
      <c r="L17" s="203"/>
      <c r="M17" s="232" t="s">
        <v>1</v>
      </c>
      <c r="N17" s="59"/>
    </row>
    <row r="18" spans="4:14" ht="18">
      <c r="D18" s="1"/>
      <c r="E18" s="558" t="s">
        <v>230</v>
      </c>
      <c r="F18" s="558"/>
      <c r="G18" s="558"/>
      <c r="H18" s="558"/>
      <c r="I18" s="14" t="s">
        <v>393</v>
      </c>
      <c r="J18" s="63"/>
      <c r="K18" s="235"/>
      <c r="L18" s="233"/>
      <c r="M18" s="235"/>
      <c r="N18" s="59"/>
    </row>
    <row r="19" spans="4:14" ht="18">
      <c r="D19" s="39"/>
      <c r="E19" s="521" t="s">
        <v>231</v>
      </c>
      <c r="F19" s="521"/>
      <c r="G19" s="521"/>
      <c r="H19" s="521"/>
      <c r="I19" s="14" t="s">
        <v>394</v>
      </c>
      <c r="J19" s="63"/>
      <c r="K19" s="2"/>
      <c r="L19" s="233"/>
      <c r="M19" s="2">
        <f>SUM(M44:M49)</f>
        <v>0</v>
      </c>
      <c r="N19" s="59"/>
    </row>
    <row r="20" spans="4:14" ht="21" customHeight="1" thickBot="1">
      <c r="D20" s="63"/>
      <c r="E20" s="63"/>
      <c r="F20" s="63"/>
      <c r="G20" s="63"/>
      <c r="H20" s="63"/>
      <c r="I20" s="63"/>
      <c r="J20" s="63"/>
      <c r="K20" s="300">
        <f>SUM(K18:K19)</f>
        <v>0</v>
      </c>
      <c r="L20" s="236"/>
      <c r="M20" s="300">
        <f>SUM(M18:M19)</f>
        <v>0</v>
      </c>
      <c r="N20" s="59"/>
    </row>
    <row r="21" spans="4:14" ht="6" customHeight="1" thickTop="1">
      <c r="D21" s="63"/>
      <c r="E21" s="63"/>
      <c r="F21" s="63"/>
      <c r="G21" s="63"/>
      <c r="H21" s="63"/>
      <c r="I21" s="63"/>
      <c r="J21" s="63"/>
      <c r="K21" s="235"/>
      <c r="L21" s="204"/>
      <c r="M21" s="235"/>
      <c r="N21" s="59"/>
    </row>
    <row r="22" spans="4:14" ht="20.25">
      <c r="D22" s="527" t="s">
        <v>243</v>
      </c>
      <c r="E22" s="527"/>
      <c r="F22" s="527"/>
      <c r="G22" s="527"/>
      <c r="H22" s="527"/>
      <c r="I22" s="527"/>
      <c r="J22" s="527"/>
      <c r="K22" s="527"/>
      <c r="L22" s="527"/>
      <c r="M22" s="527"/>
      <c r="N22" s="59"/>
    </row>
    <row r="23" spans="4:14" ht="21" customHeight="1">
      <c r="D23" s="33"/>
      <c r="E23" s="33"/>
      <c r="F23" s="33"/>
      <c r="G23" s="33"/>
      <c r="H23" s="33"/>
      <c r="I23" s="33"/>
      <c r="J23" s="33"/>
      <c r="K23" s="48" t="str">
        <f>K16</f>
        <v>1391/12/29</v>
      </c>
      <c r="L23" s="236"/>
      <c r="M23" s="236" t="str">
        <f>M16</f>
        <v>1390/12/29</v>
      </c>
      <c r="N23" s="59"/>
    </row>
    <row r="24" spans="4:14" ht="18.75" customHeight="1">
      <c r="D24" s="523"/>
      <c r="E24" s="523"/>
      <c r="F24" s="523"/>
      <c r="G24" s="523"/>
      <c r="H24" s="523"/>
      <c r="I24" s="523"/>
      <c r="J24" s="33"/>
      <c r="K24" s="232" t="s">
        <v>1</v>
      </c>
      <c r="L24" s="203"/>
      <c r="M24" s="232" t="s">
        <v>1</v>
      </c>
      <c r="N24" s="59"/>
    </row>
    <row r="25" spans="4:14" ht="18">
      <c r="D25" s="39"/>
      <c r="E25" s="558" t="s">
        <v>230</v>
      </c>
      <c r="F25" s="558"/>
      <c r="G25" s="558"/>
      <c r="H25" s="558"/>
      <c r="I25" s="198" t="s">
        <v>393</v>
      </c>
      <c r="J25" s="63"/>
      <c r="K25" s="233"/>
      <c r="L25" s="204"/>
      <c r="M25" s="233"/>
      <c r="N25" s="59"/>
    </row>
    <row r="26" spans="4:14" ht="18">
      <c r="D26" s="39"/>
      <c r="E26" s="521" t="s">
        <v>231</v>
      </c>
      <c r="F26" s="521"/>
      <c r="G26" s="521"/>
      <c r="H26" s="521"/>
      <c r="I26" s="198" t="s">
        <v>394</v>
      </c>
      <c r="J26" s="63"/>
      <c r="K26" s="233"/>
      <c r="L26" s="204"/>
      <c r="M26" s="233"/>
      <c r="N26" s="59"/>
    </row>
    <row r="27" spans="4:14" ht="18.75" thickBot="1">
      <c r="D27" s="63"/>
      <c r="E27" s="63"/>
      <c r="F27" s="63"/>
      <c r="G27" s="63"/>
      <c r="H27" s="63"/>
      <c r="I27" s="63"/>
      <c r="J27" s="63"/>
      <c r="K27" s="300">
        <f>SUM(K25:K26)</f>
        <v>0</v>
      </c>
      <c r="L27" s="236"/>
      <c r="M27" s="300">
        <f>SUM(M25:M26)</f>
        <v>0</v>
      </c>
      <c r="N27" s="59"/>
    </row>
    <row r="28" spans="4:14" ht="7.5" customHeight="1" thickTop="1">
      <c r="D28" s="63"/>
      <c r="E28" s="63"/>
      <c r="F28" s="63"/>
      <c r="G28" s="63"/>
      <c r="H28" s="63"/>
      <c r="I28" s="63"/>
      <c r="J28" s="63"/>
      <c r="K28" s="235"/>
      <c r="L28" s="204"/>
      <c r="M28" s="235"/>
      <c r="N28" s="59"/>
    </row>
    <row r="29" spans="4:14" ht="3" customHeight="1">
      <c r="D29" s="61"/>
      <c r="E29" s="61"/>
      <c r="F29" s="61"/>
      <c r="G29" s="61"/>
      <c r="H29" s="61"/>
      <c r="I29" s="61"/>
      <c r="J29" s="61"/>
      <c r="K29" s="237"/>
      <c r="L29" s="237"/>
      <c r="M29" s="237"/>
    </row>
    <row r="30" spans="4:14" s="230" customFormat="1" ht="20.25">
      <c r="D30" s="528" t="s">
        <v>395</v>
      </c>
      <c r="E30" s="528"/>
      <c r="F30" s="528"/>
      <c r="G30" s="528"/>
      <c r="H30" s="528"/>
      <c r="I30" s="528"/>
      <c r="J30" s="528"/>
      <c r="K30" s="528"/>
      <c r="L30" s="528"/>
      <c r="M30" s="528"/>
      <c r="N30" s="238"/>
    </row>
    <row r="31" spans="4:14" ht="18">
      <c r="K31" s="48" t="str">
        <f>مفروضات!C24</f>
        <v>1391/12/29</v>
      </c>
      <c r="L31" s="236"/>
      <c r="M31" s="236" t="str">
        <f>مفروضات!C25</f>
        <v>1390/12/29</v>
      </c>
    </row>
    <row r="32" spans="4:14" ht="15.75">
      <c r="K32" s="232" t="s">
        <v>1</v>
      </c>
      <c r="L32" s="203"/>
      <c r="M32" s="232" t="s">
        <v>1</v>
      </c>
    </row>
    <row r="33" spans="4:13" ht="18">
      <c r="E33" s="556" t="s">
        <v>396</v>
      </c>
      <c r="F33" s="556"/>
      <c r="G33" s="556"/>
      <c r="H33" s="556"/>
      <c r="K33" s="283"/>
      <c r="L33" s="301"/>
      <c r="M33" s="283"/>
    </row>
    <row r="34" spans="4:13" ht="18">
      <c r="E34" s="556" t="s">
        <v>397</v>
      </c>
      <c r="F34" s="556"/>
      <c r="G34" s="556"/>
      <c r="H34" s="556"/>
      <c r="K34" s="283"/>
      <c r="L34" s="301"/>
      <c r="M34" s="283"/>
    </row>
    <row r="35" spans="4:13" ht="18">
      <c r="E35" s="556" t="s">
        <v>398</v>
      </c>
      <c r="F35" s="556"/>
      <c r="G35" s="556"/>
      <c r="H35" s="556"/>
      <c r="K35" s="283"/>
      <c r="L35" s="301"/>
      <c r="M35" s="283"/>
    </row>
    <row r="36" spans="4:13" ht="18">
      <c r="E36" s="556" t="s">
        <v>399</v>
      </c>
      <c r="F36" s="556"/>
      <c r="G36" s="556"/>
      <c r="H36" s="556"/>
      <c r="K36" s="283"/>
      <c r="L36" s="301"/>
      <c r="M36" s="283"/>
    </row>
    <row r="37" spans="4:13" ht="18">
      <c r="E37" s="556" t="s">
        <v>400</v>
      </c>
      <c r="F37" s="556"/>
      <c r="G37" s="556"/>
      <c r="H37" s="556"/>
      <c r="K37" s="283"/>
      <c r="L37" s="301"/>
      <c r="M37" s="283"/>
    </row>
    <row r="38" spans="4:13" ht="18">
      <c r="E38" s="556" t="s">
        <v>401</v>
      </c>
      <c r="F38" s="556"/>
      <c r="G38" s="556"/>
      <c r="H38" s="556"/>
      <c r="K38" s="283"/>
      <c r="L38" s="283"/>
      <c r="M38" s="283"/>
    </row>
    <row r="39" spans="4:13" ht="18">
      <c r="E39" s="556" t="s">
        <v>402</v>
      </c>
      <c r="F39" s="556"/>
      <c r="G39" s="556"/>
      <c r="H39" s="556"/>
      <c r="K39" s="283"/>
      <c r="L39" s="283"/>
      <c r="M39" s="283"/>
    </row>
    <row r="40" spans="4:13" ht="18.75" thickBot="1">
      <c r="K40" s="284">
        <f>SUM(K33:K39)</f>
        <v>0</v>
      </c>
      <c r="L40" s="285"/>
      <c r="M40" s="284">
        <f>SUM(M33:M39)</f>
        <v>0</v>
      </c>
    </row>
    <row r="41" spans="4:13" ht="21" thickTop="1">
      <c r="D41" s="528" t="s">
        <v>403</v>
      </c>
      <c r="E41" s="528"/>
      <c r="F41" s="528"/>
      <c r="G41" s="528"/>
      <c r="H41" s="528"/>
      <c r="I41" s="528"/>
      <c r="J41" s="528"/>
      <c r="K41" s="528"/>
      <c r="L41" s="528"/>
      <c r="M41" s="528"/>
    </row>
    <row r="42" spans="4:13" ht="18">
      <c r="K42" s="48" t="str">
        <f>مفروضات!C24</f>
        <v>1391/12/29</v>
      </c>
      <c r="L42" s="236"/>
      <c r="M42" s="236" t="str">
        <f>مفروضات!C25</f>
        <v>1390/12/29</v>
      </c>
    </row>
    <row r="43" spans="4:13" ht="15.75">
      <c r="K43" s="232" t="s">
        <v>1</v>
      </c>
      <c r="L43" s="203"/>
      <c r="M43" s="232" t="s">
        <v>1</v>
      </c>
    </row>
    <row r="44" spans="4:13" ht="18">
      <c r="E44" s="556" t="s">
        <v>404</v>
      </c>
      <c r="F44" s="556"/>
      <c r="G44" s="556"/>
      <c r="H44" s="556"/>
      <c r="K44" s="283"/>
      <c r="L44" s="301"/>
      <c r="M44" s="283"/>
    </row>
    <row r="45" spans="4:13" ht="18">
      <c r="E45" s="556" t="s">
        <v>405</v>
      </c>
      <c r="F45" s="556"/>
      <c r="G45" s="556"/>
      <c r="H45" s="556"/>
      <c r="K45" s="283"/>
      <c r="L45" s="301"/>
      <c r="M45" s="283"/>
    </row>
    <row r="46" spans="4:13" ht="18">
      <c r="E46" s="556" t="s">
        <v>406</v>
      </c>
      <c r="F46" s="556"/>
      <c r="G46" s="556"/>
      <c r="H46" s="556"/>
      <c r="K46" s="283"/>
      <c r="L46" s="301"/>
      <c r="M46" s="283"/>
    </row>
    <row r="47" spans="4:13" ht="18">
      <c r="E47" s="556" t="s">
        <v>407</v>
      </c>
      <c r="F47" s="556"/>
      <c r="G47" s="556"/>
      <c r="H47" s="556"/>
      <c r="K47" s="283"/>
      <c r="L47" s="301"/>
      <c r="M47" s="283"/>
    </row>
    <row r="48" spans="4:13" ht="18">
      <c r="E48" s="556" t="s">
        <v>408</v>
      </c>
      <c r="F48" s="556"/>
      <c r="G48" s="556"/>
      <c r="H48" s="556"/>
      <c r="K48" s="283"/>
      <c r="L48" s="301"/>
      <c r="M48" s="283"/>
    </row>
    <row r="49" spans="5:13" ht="18">
      <c r="E49" s="556" t="s">
        <v>409</v>
      </c>
      <c r="F49" s="556"/>
      <c r="G49" s="556"/>
      <c r="H49" s="556"/>
      <c r="K49" s="283">
        <v>0</v>
      </c>
      <c r="L49" s="283"/>
      <c r="M49" s="283"/>
    </row>
    <row r="50" spans="5:13" ht="18.75" thickBot="1">
      <c r="K50" s="284">
        <f>SUM(K44:K49)</f>
        <v>0</v>
      </c>
      <c r="L50" s="285"/>
      <c r="M50" s="284">
        <f>SUM(M44:M49)</f>
        <v>0</v>
      </c>
    </row>
    <row r="51" spans="5:13" ht="15" thickTop="1"/>
    <row r="65" spans="2:14" ht="23.25">
      <c r="B65" s="524">
        <v>23</v>
      </c>
      <c r="C65" s="524"/>
      <c r="D65" s="524"/>
      <c r="E65" s="524"/>
      <c r="F65" s="524"/>
      <c r="G65" s="524"/>
      <c r="H65" s="524"/>
      <c r="I65" s="524"/>
      <c r="J65" s="524"/>
      <c r="K65" s="524"/>
      <c r="L65" s="524"/>
      <c r="M65" s="524"/>
      <c r="N65" s="524"/>
    </row>
  </sheetData>
  <sheetProtection selectLockedCells="1"/>
  <mergeCells count="32">
    <mergeCell ref="E47:H47"/>
    <mergeCell ref="E26:H26"/>
    <mergeCell ref="E48:H48"/>
    <mergeCell ref="E49:H49"/>
    <mergeCell ref="D30:M30"/>
    <mergeCell ref="E33:H33"/>
    <mergeCell ref="E34:H34"/>
    <mergeCell ref="E35:H35"/>
    <mergeCell ref="E36:H36"/>
    <mergeCell ref="E37:H37"/>
    <mergeCell ref="E38:H38"/>
    <mergeCell ref="E25:H25"/>
    <mergeCell ref="B65:N65"/>
    <mergeCell ref="D10:H10"/>
    <mergeCell ref="C1:N1"/>
    <mergeCell ref="C2:N2"/>
    <mergeCell ref="C3:N3"/>
    <mergeCell ref="D5:K5"/>
    <mergeCell ref="D6:K6"/>
    <mergeCell ref="D11:H11"/>
    <mergeCell ref="D15:M15"/>
    <mergeCell ref="D16:I16"/>
    <mergeCell ref="E39:H39"/>
    <mergeCell ref="D41:M41"/>
    <mergeCell ref="E44:H44"/>
    <mergeCell ref="E45:H45"/>
    <mergeCell ref="E46:H46"/>
    <mergeCell ref="D17:I17"/>
    <mergeCell ref="E18:H18"/>
    <mergeCell ref="E19:H19"/>
    <mergeCell ref="D22:M22"/>
    <mergeCell ref="D24:I24"/>
  </mergeCells>
  <printOptions horizontalCentered="1"/>
  <pageMargins left="0" right="0.17" top="0" bottom="0" header="0" footer="0"/>
  <pageSetup paperSize="9" scale="63" orientation="portrait" r:id="rId1"/>
</worksheet>
</file>

<file path=xl/worksheets/sheet21.xml><?xml version="1.0" encoding="utf-8"?>
<worksheet xmlns="http://schemas.openxmlformats.org/spreadsheetml/2006/main" xmlns:r="http://schemas.openxmlformats.org/officeDocument/2006/relationships">
  <dimension ref="B1:T65"/>
  <sheetViews>
    <sheetView rightToLeft="1" view="pageBreakPreview" topLeftCell="B19" zoomScale="64" zoomScaleNormal="70" zoomScaleSheetLayoutView="64" workbookViewId="0">
      <selection activeCell="B14" sqref="B14"/>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3.25">
      <c r="D5" s="529" t="s">
        <v>232</v>
      </c>
      <c r="E5" s="529"/>
      <c r="F5" s="529"/>
      <c r="G5" s="529"/>
      <c r="H5" s="529"/>
      <c r="I5" s="529"/>
      <c r="J5" s="529"/>
      <c r="K5" s="529"/>
      <c r="L5" s="199"/>
      <c r="N5" s="226"/>
    </row>
    <row r="6" spans="3:20" s="225" customFormat="1" ht="3.75" customHeight="1">
      <c r="D6" s="540"/>
      <c r="E6" s="540"/>
      <c r="F6" s="540"/>
      <c r="G6" s="540"/>
      <c r="H6" s="540"/>
      <c r="I6" s="540"/>
      <c r="J6" s="540"/>
      <c r="K6" s="540"/>
      <c r="L6" s="199"/>
      <c r="N6" s="226"/>
    </row>
    <row r="7" spans="3:20" s="225" customFormat="1" ht="26.25" customHeight="1">
      <c r="D7" s="281"/>
      <c r="E7" s="281"/>
      <c r="F7" s="281"/>
      <c r="G7" s="281"/>
      <c r="H7" s="281"/>
      <c r="I7" s="281"/>
      <c r="J7" s="281"/>
      <c r="K7" s="281"/>
      <c r="L7" s="199"/>
      <c r="M7" s="161" t="str">
        <f>مفروضات!C26</f>
        <v xml:space="preserve"> (تجديد ارائه شده)</v>
      </c>
      <c r="N7" s="226"/>
    </row>
    <row r="8" spans="3:20" s="225" customFormat="1" ht="18">
      <c r="D8" s="130"/>
      <c r="E8" s="130"/>
      <c r="F8" s="130"/>
      <c r="H8" s="119"/>
      <c r="I8" s="118" t="s">
        <v>2</v>
      </c>
      <c r="J8" s="119"/>
      <c r="K8" s="175" t="str">
        <f>مفروضات!C24</f>
        <v>1391/12/29</v>
      </c>
      <c r="L8" s="151"/>
      <c r="M8" s="175" t="str">
        <f>مفروضات!C25</f>
        <v>1390/12/29</v>
      </c>
      <c r="N8" s="226"/>
    </row>
    <row r="9" spans="3:20" s="225" customFormat="1" ht="15.75">
      <c r="H9" s="133"/>
      <c r="I9" s="132"/>
      <c r="J9" s="133"/>
      <c r="K9" s="132" t="s">
        <v>1</v>
      </c>
      <c r="L9" s="118"/>
      <c r="M9" s="132" t="s">
        <v>1</v>
      </c>
      <c r="N9" s="226"/>
    </row>
    <row r="10" spans="3:20" s="225" customFormat="1" ht="24" customHeight="1">
      <c r="D10" s="526" t="s">
        <v>152</v>
      </c>
      <c r="E10" s="526"/>
      <c r="F10" s="526"/>
      <c r="G10" s="526"/>
      <c r="H10" s="526"/>
      <c r="I10" s="200" t="s">
        <v>25</v>
      </c>
      <c r="J10" s="118"/>
      <c r="K10" s="76">
        <f>K22</f>
        <v>0</v>
      </c>
      <c r="L10" s="118"/>
      <c r="M10" s="76">
        <f>M22</f>
        <v>0</v>
      </c>
      <c r="N10" s="226"/>
    </row>
    <row r="11" spans="3:20" s="225" customFormat="1" ht="21" customHeight="1">
      <c r="D11" s="526" t="s">
        <v>153</v>
      </c>
      <c r="E11" s="526"/>
      <c r="F11" s="526"/>
      <c r="G11" s="526"/>
      <c r="H11" s="526"/>
      <c r="I11" s="200" t="s">
        <v>26</v>
      </c>
      <c r="J11" s="118"/>
      <c r="K11" s="76">
        <f>K31</f>
        <v>0</v>
      </c>
      <c r="L11" s="118"/>
      <c r="M11" s="159">
        <f>M31</f>
        <v>0</v>
      </c>
      <c r="N11" s="226"/>
    </row>
    <row r="12" spans="3:20" s="225" customFormat="1" ht="5.25" customHeight="1">
      <c r="D12" s="201"/>
      <c r="E12" s="130"/>
      <c r="F12" s="130"/>
      <c r="H12" s="118"/>
      <c r="I12" s="202"/>
      <c r="J12" s="118"/>
      <c r="K12" s="158"/>
      <c r="L12" s="118"/>
      <c r="M12" s="159"/>
      <c r="N12" s="226"/>
    </row>
    <row r="13" spans="3:20" s="225" customFormat="1" ht="16.5" thickBot="1">
      <c r="D13" s="118"/>
      <c r="E13" s="118"/>
      <c r="F13" s="118"/>
      <c r="G13" s="118"/>
      <c r="H13" s="118"/>
      <c r="I13" s="118"/>
      <c r="J13" s="118"/>
      <c r="K13" s="78">
        <f>SUM(K10:K12)</f>
        <v>0</v>
      </c>
      <c r="L13" s="118"/>
      <c r="M13" s="78">
        <f>SUM(M10:M12)</f>
        <v>0</v>
      </c>
      <c r="N13" s="226"/>
    </row>
    <row r="14" spans="3:20" ht="7.5" customHeight="1" thickTop="1">
      <c r="D14" s="63"/>
      <c r="E14" s="63"/>
      <c r="F14" s="63"/>
      <c r="G14" s="63"/>
      <c r="H14" s="63"/>
      <c r="I14" s="63"/>
      <c r="J14" s="63"/>
      <c r="K14" s="70"/>
      <c r="L14" s="63"/>
      <c r="M14" s="70"/>
    </row>
    <row r="15" spans="3:20" ht="20.25">
      <c r="D15" s="527" t="s">
        <v>238</v>
      </c>
      <c r="E15" s="527"/>
      <c r="F15" s="527"/>
      <c r="G15" s="527"/>
      <c r="H15" s="527"/>
      <c r="I15" s="527"/>
      <c r="J15" s="527"/>
      <c r="K15" s="527"/>
      <c r="L15" s="527"/>
      <c r="M15" s="527"/>
      <c r="N15" s="59"/>
    </row>
    <row r="16" spans="3:20" ht="21" customHeight="1">
      <c r="D16" s="523"/>
      <c r="E16" s="523"/>
      <c r="F16" s="523"/>
      <c r="G16" s="523"/>
      <c r="H16" s="523"/>
      <c r="I16" s="523"/>
      <c r="J16" s="63"/>
      <c r="K16" s="64" t="str">
        <f>مفروضات!C24</f>
        <v>1391/12/29</v>
      </c>
      <c r="L16" s="65"/>
      <c r="M16" s="64" t="str">
        <f>مفروضات!C25</f>
        <v>1390/12/29</v>
      </c>
      <c r="N16" s="59"/>
    </row>
    <row r="17" spans="4:13" s="59" customFormat="1" ht="18" customHeight="1">
      <c r="D17" s="523"/>
      <c r="E17" s="523"/>
      <c r="F17" s="523"/>
      <c r="G17" s="523"/>
      <c r="H17" s="523"/>
      <c r="I17" s="523"/>
      <c r="J17" s="63"/>
      <c r="K17" s="67" t="s">
        <v>1</v>
      </c>
      <c r="L17" s="66"/>
      <c r="M17" s="67" t="s">
        <v>1</v>
      </c>
    </row>
    <row r="18" spans="4:13" s="59" customFormat="1" ht="18">
      <c r="D18" s="1"/>
      <c r="E18" s="558" t="s">
        <v>237</v>
      </c>
      <c r="F18" s="558"/>
      <c r="G18" s="558"/>
      <c r="H18" s="558"/>
      <c r="I18" s="39"/>
      <c r="J18" s="63"/>
      <c r="K18" s="71"/>
      <c r="L18" s="72"/>
      <c r="M18" s="71"/>
    </row>
    <row r="19" spans="4:13" s="59" customFormat="1" ht="18">
      <c r="D19" s="1"/>
      <c r="E19" s="558" t="s">
        <v>234</v>
      </c>
      <c r="F19" s="558"/>
      <c r="G19" s="558"/>
      <c r="H19" s="558"/>
      <c r="I19" s="39"/>
      <c r="J19" s="63"/>
      <c r="K19" s="71"/>
      <c r="L19" s="72"/>
      <c r="M19" s="71"/>
    </row>
    <row r="20" spans="4:13" s="59" customFormat="1" ht="18">
      <c r="D20" s="1"/>
      <c r="E20" s="558" t="s">
        <v>235</v>
      </c>
      <c r="F20" s="558"/>
      <c r="G20" s="558"/>
      <c r="H20" s="558"/>
      <c r="I20" s="39"/>
      <c r="J20" s="63"/>
      <c r="K20" s="71"/>
      <c r="L20" s="72"/>
      <c r="M20" s="71"/>
    </row>
    <row r="21" spans="4:13" s="59" customFormat="1" ht="18">
      <c r="D21" s="39"/>
      <c r="E21" s="521" t="s">
        <v>236</v>
      </c>
      <c r="F21" s="521"/>
      <c r="G21" s="521"/>
      <c r="H21" s="521"/>
      <c r="I21" s="39"/>
      <c r="J21" s="63"/>
      <c r="K21" s="6"/>
      <c r="L21" s="72"/>
      <c r="M21" s="6"/>
    </row>
    <row r="22" spans="4:13" s="59" customFormat="1" ht="21" customHeight="1" thickBot="1">
      <c r="D22" s="63"/>
      <c r="E22" s="63"/>
      <c r="F22" s="63"/>
      <c r="G22" s="63"/>
      <c r="H22" s="63"/>
      <c r="I22" s="63"/>
      <c r="J22" s="63"/>
      <c r="K22" s="69">
        <f>SUM(K18:K21)</f>
        <v>0</v>
      </c>
      <c r="L22" s="63"/>
      <c r="M22" s="69">
        <f>SUM(M18:M21)</f>
        <v>0</v>
      </c>
    </row>
    <row r="23" spans="4:13" s="59" customFormat="1" ht="6" customHeight="1" thickTop="1">
      <c r="D23" s="63"/>
      <c r="E23" s="63"/>
      <c r="F23" s="63"/>
      <c r="G23" s="63"/>
      <c r="H23" s="63"/>
      <c r="I23" s="63"/>
      <c r="J23" s="63"/>
      <c r="K23" s="70"/>
      <c r="L23" s="63"/>
      <c r="M23" s="70"/>
    </row>
    <row r="24" spans="4:13" s="59" customFormat="1" ht="20.25">
      <c r="D24" s="527" t="s">
        <v>239</v>
      </c>
      <c r="E24" s="527"/>
      <c r="F24" s="527"/>
      <c r="G24" s="527"/>
      <c r="H24" s="527"/>
      <c r="I24" s="527"/>
      <c r="J24" s="527"/>
      <c r="K24" s="527"/>
      <c r="L24" s="527"/>
      <c r="M24" s="527"/>
    </row>
    <row r="25" spans="4:13" s="59" customFormat="1" ht="21" customHeight="1">
      <c r="D25" s="33"/>
      <c r="E25" s="33"/>
      <c r="F25" s="33"/>
      <c r="G25" s="33"/>
      <c r="H25" s="33"/>
      <c r="I25" s="33"/>
      <c r="J25" s="33"/>
      <c r="K25" s="81" t="str">
        <f>K16</f>
        <v>1391/12/29</v>
      </c>
      <c r="L25" s="73"/>
      <c r="M25" s="74" t="str">
        <f>M16</f>
        <v>1390/12/29</v>
      </c>
    </row>
    <row r="26" spans="4:13" s="59" customFormat="1" ht="18.75" customHeight="1">
      <c r="D26" s="523"/>
      <c r="E26" s="523"/>
      <c r="F26" s="523"/>
      <c r="G26" s="523"/>
      <c r="H26" s="523"/>
      <c r="I26" s="523"/>
      <c r="J26" s="33"/>
      <c r="K26" s="67" t="s">
        <v>1</v>
      </c>
      <c r="L26" s="66"/>
      <c r="M26" s="67" t="s">
        <v>1</v>
      </c>
    </row>
    <row r="27" spans="4:13" s="59" customFormat="1" ht="18">
      <c r="D27" s="39"/>
      <c r="E27" s="558" t="s">
        <v>237</v>
      </c>
      <c r="F27" s="558"/>
      <c r="G27" s="558"/>
      <c r="H27" s="558"/>
      <c r="I27" s="75"/>
      <c r="J27" s="63"/>
      <c r="K27" s="68"/>
      <c r="L27" s="63"/>
      <c r="M27" s="68"/>
    </row>
    <row r="28" spans="4:13" s="59" customFormat="1" ht="18">
      <c r="D28" s="39"/>
      <c r="E28" s="558" t="s">
        <v>234</v>
      </c>
      <c r="F28" s="558"/>
      <c r="G28" s="558"/>
      <c r="H28" s="558"/>
      <c r="I28" s="75"/>
      <c r="J28" s="63"/>
      <c r="K28" s="68"/>
      <c r="L28" s="63"/>
      <c r="M28" s="68"/>
    </row>
    <row r="29" spans="4:13" s="59" customFormat="1" ht="18">
      <c r="D29" s="39"/>
      <c r="E29" s="558" t="s">
        <v>235</v>
      </c>
      <c r="F29" s="558"/>
      <c r="G29" s="558"/>
      <c r="H29" s="558"/>
      <c r="I29" s="75"/>
      <c r="J29" s="63"/>
      <c r="K29" s="68"/>
      <c r="L29" s="63"/>
      <c r="M29" s="68"/>
    </row>
    <row r="30" spans="4:13" s="59" customFormat="1" ht="18">
      <c r="D30" s="39"/>
      <c r="E30" s="521" t="s">
        <v>236</v>
      </c>
      <c r="F30" s="521"/>
      <c r="G30" s="521"/>
      <c r="H30" s="521"/>
      <c r="I30" s="75"/>
      <c r="J30" s="63"/>
      <c r="K30" s="68"/>
      <c r="L30" s="63"/>
      <c r="M30" s="68"/>
    </row>
    <row r="31" spans="4:13" s="59" customFormat="1" ht="16.5" thickBot="1">
      <c r="D31" s="63"/>
      <c r="E31" s="63"/>
      <c r="F31" s="63"/>
      <c r="G31" s="63"/>
      <c r="H31" s="63"/>
      <c r="I31" s="63"/>
      <c r="J31" s="63"/>
      <c r="K31" s="69">
        <f>SUM(K27:K30)</f>
        <v>0</v>
      </c>
      <c r="L31" s="63"/>
      <c r="M31" s="69">
        <f>SUM(M27:M30)</f>
        <v>0</v>
      </c>
    </row>
    <row r="32" spans="4:13" s="59" customFormat="1" ht="7.5" customHeight="1" thickTop="1">
      <c r="D32" s="63"/>
      <c r="E32" s="63"/>
      <c r="F32" s="63"/>
      <c r="G32" s="63"/>
      <c r="H32" s="63"/>
      <c r="I32" s="63"/>
      <c r="J32" s="63"/>
      <c r="K32" s="70"/>
      <c r="L32" s="63"/>
      <c r="M32" s="70"/>
    </row>
    <row r="33" spans="4:13" ht="3" customHeight="1">
      <c r="D33" s="61"/>
      <c r="E33" s="61"/>
      <c r="F33" s="61"/>
      <c r="G33" s="61"/>
      <c r="H33" s="61"/>
      <c r="I33" s="61"/>
      <c r="J33" s="61"/>
      <c r="K33" s="61"/>
      <c r="L33" s="61"/>
      <c r="M33" s="61"/>
    </row>
    <row r="34" spans="4:13" ht="27.75" customHeight="1">
      <c r="D34" s="528"/>
      <c r="E34" s="528"/>
      <c r="F34" s="528"/>
      <c r="G34" s="528"/>
      <c r="H34" s="528"/>
      <c r="I34" s="528"/>
      <c r="J34" s="37"/>
      <c r="K34" s="37"/>
      <c r="L34" s="37"/>
      <c r="M34" s="37"/>
    </row>
    <row r="65" spans="2:14" ht="23.25">
      <c r="B65" s="524">
        <v>24</v>
      </c>
      <c r="C65" s="524"/>
      <c r="D65" s="524"/>
      <c r="E65" s="524"/>
      <c r="F65" s="524"/>
      <c r="G65" s="524"/>
      <c r="H65" s="524"/>
      <c r="I65" s="524"/>
      <c r="J65" s="524"/>
      <c r="K65" s="524"/>
      <c r="L65" s="524"/>
      <c r="M65" s="524"/>
      <c r="N65" s="524"/>
    </row>
  </sheetData>
  <sheetProtection selectLockedCells="1"/>
  <mergeCells count="22">
    <mergeCell ref="B65:N65"/>
    <mergeCell ref="E30:H30"/>
    <mergeCell ref="D34:I34"/>
    <mergeCell ref="E28:H28"/>
    <mergeCell ref="E29:H29"/>
    <mergeCell ref="D24:M24"/>
    <mergeCell ref="D26:I26"/>
    <mergeCell ref="E27:H27"/>
    <mergeCell ref="E21:H21"/>
    <mergeCell ref="E19:H19"/>
    <mergeCell ref="E20:H20"/>
    <mergeCell ref="D10:H10"/>
    <mergeCell ref="C1:N1"/>
    <mergeCell ref="C2:N2"/>
    <mergeCell ref="C3:N3"/>
    <mergeCell ref="D5:K5"/>
    <mergeCell ref="D6:K6"/>
    <mergeCell ref="D11:H11"/>
    <mergeCell ref="D15:M15"/>
    <mergeCell ref="D16:I16"/>
    <mergeCell ref="D17:I17"/>
    <mergeCell ref="E18:H18"/>
  </mergeCells>
  <printOptions horizontalCentered="1"/>
  <pageMargins left="0" right="0.17" top="0" bottom="0" header="0" footer="0"/>
  <pageSetup paperSize="9" scale="63" orientation="portrait" r:id="rId1"/>
</worksheet>
</file>

<file path=xl/worksheets/sheet22.xml><?xml version="1.0" encoding="utf-8"?>
<worksheet xmlns="http://schemas.openxmlformats.org/spreadsheetml/2006/main" xmlns:r="http://schemas.openxmlformats.org/officeDocument/2006/relationships">
  <dimension ref="B1:T71"/>
  <sheetViews>
    <sheetView rightToLeft="1" view="pageBreakPreview" topLeftCell="A16" zoomScale="64" zoomScaleNormal="70" zoomScaleSheetLayoutView="64" workbookViewId="0">
      <selection activeCell="K19" sqref="K19"/>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ht="23.25">
      <c r="C1" s="559" t="str">
        <f>مفروضات!C6</f>
        <v>دانشگاه علوم پزشکی و خدمات بهداشتی و درمانی .............</v>
      </c>
      <c r="D1" s="559"/>
      <c r="E1" s="559"/>
      <c r="F1" s="559"/>
      <c r="G1" s="559"/>
      <c r="H1" s="559"/>
      <c r="I1" s="559"/>
      <c r="J1" s="559"/>
      <c r="K1" s="559"/>
      <c r="L1" s="559"/>
      <c r="M1" s="559"/>
      <c r="N1" s="559"/>
      <c r="O1" s="58"/>
      <c r="P1" s="58"/>
      <c r="Q1" s="58"/>
      <c r="R1" s="58"/>
      <c r="S1" s="58"/>
      <c r="T1" s="58"/>
    </row>
    <row r="2" spans="3:20" ht="23.25">
      <c r="C2" s="559" t="str">
        <f>مفروضات!C17</f>
        <v>يادداشتهاي توضيحي صورتهاي مالي</v>
      </c>
      <c r="D2" s="559"/>
      <c r="E2" s="559"/>
      <c r="F2" s="559"/>
      <c r="G2" s="559"/>
      <c r="H2" s="559"/>
      <c r="I2" s="559"/>
      <c r="J2" s="559"/>
      <c r="K2" s="559"/>
      <c r="L2" s="559"/>
      <c r="M2" s="559"/>
      <c r="N2" s="559"/>
      <c r="O2" s="58"/>
      <c r="P2" s="58"/>
      <c r="Q2" s="58"/>
      <c r="R2" s="58"/>
      <c r="S2" s="58"/>
      <c r="T2" s="58"/>
    </row>
    <row r="3" spans="3:20" ht="23.25">
      <c r="C3" s="559" t="str">
        <f>مفروضات!C16</f>
        <v>سال مالي منتهي به 29 اسفند ماه 1391</v>
      </c>
      <c r="D3" s="559"/>
      <c r="E3" s="559"/>
      <c r="F3" s="559"/>
      <c r="G3" s="559"/>
      <c r="H3" s="559"/>
      <c r="I3" s="559"/>
      <c r="J3" s="559"/>
      <c r="K3" s="559"/>
      <c r="L3" s="559"/>
      <c r="M3" s="559"/>
      <c r="N3" s="559"/>
      <c r="O3" s="58"/>
      <c r="P3" s="58"/>
      <c r="Q3" s="58"/>
      <c r="R3" s="58"/>
      <c r="S3" s="58"/>
      <c r="T3" s="58"/>
    </row>
    <row r="4" spans="3:20" ht="9.75" customHeight="1">
      <c r="C4" s="80"/>
      <c r="D4" s="80"/>
      <c r="E4" s="80"/>
      <c r="F4" s="80"/>
      <c r="G4" s="80"/>
      <c r="H4" s="80"/>
      <c r="I4" s="80"/>
      <c r="J4" s="80"/>
      <c r="K4" s="80"/>
      <c r="L4" s="80"/>
      <c r="M4" s="80"/>
      <c r="N4" s="80"/>
      <c r="O4" s="58"/>
      <c r="P4" s="58"/>
      <c r="Q4" s="58"/>
      <c r="R4" s="58"/>
      <c r="S4" s="58"/>
      <c r="T4" s="58"/>
    </row>
    <row r="5" spans="3:20" s="225" customFormat="1" ht="23.25">
      <c r="D5" s="529" t="s">
        <v>248</v>
      </c>
      <c r="E5" s="529"/>
      <c r="F5" s="529"/>
      <c r="G5" s="529"/>
      <c r="H5" s="529"/>
      <c r="I5" s="529"/>
      <c r="J5" s="529"/>
      <c r="K5" s="529"/>
      <c r="L5" s="199"/>
      <c r="N5" s="226"/>
    </row>
    <row r="6" spans="3:20" s="225" customFormat="1" ht="3.75" customHeight="1">
      <c r="D6" s="540"/>
      <c r="E6" s="540"/>
      <c r="F6" s="540"/>
      <c r="G6" s="540"/>
      <c r="H6" s="540"/>
      <c r="I6" s="540"/>
      <c r="J6" s="540"/>
      <c r="K6" s="540"/>
      <c r="L6" s="199"/>
      <c r="N6" s="226"/>
    </row>
    <row r="7" spans="3:20" s="225" customFormat="1" ht="26.25" customHeight="1">
      <c r="D7" s="281"/>
      <c r="E7" s="281"/>
      <c r="F7" s="281"/>
      <c r="G7" s="281"/>
      <c r="H7" s="281"/>
      <c r="I7" s="281"/>
      <c r="J7" s="281"/>
      <c r="K7" s="281"/>
      <c r="L7" s="199"/>
      <c r="M7" s="161" t="str">
        <f>مفروضات!C26</f>
        <v xml:space="preserve"> (تجديد ارائه شده)</v>
      </c>
      <c r="N7" s="226"/>
    </row>
    <row r="8" spans="3:20" s="225" customFormat="1" ht="18">
      <c r="D8" s="130"/>
      <c r="E8" s="130"/>
      <c r="F8" s="130"/>
      <c r="H8" s="119"/>
      <c r="I8" s="118" t="s">
        <v>2</v>
      </c>
      <c r="J8" s="119"/>
      <c r="K8" s="175" t="str">
        <f>مفروضات!C24</f>
        <v>1391/12/29</v>
      </c>
      <c r="L8" s="151"/>
      <c r="M8" s="175" t="str">
        <f>مفروضات!C25</f>
        <v>1390/12/29</v>
      </c>
      <c r="N8" s="226"/>
    </row>
    <row r="9" spans="3:20" s="225" customFormat="1" ht="15.75">
      <c r="H9" s="133"/>
      <c r="I9" s="132"/>
      <c r="J9" s="133"/>
      <c r="K9" s="132" t="s">
        <v>1</v>
      </c>
      <c r="L9" s="118"/>
      <c r="M9" s="132" t="s">
        <v>1</v>
      </c>
      <c r="N9" s="226"/>
    </row>
    <row r="10" spans="3:20" s="225" customFormat="1" ht="24" customHeight="1">
      <c r="D10" s="526" t="s">
        <v>152</v>
      </c>
      <c r="E10" s="526"/>
      <c r="F10" s="526"/>
      <c r="G10" s="526"/>
      <c r="H10" s="526"/>
      <c r="I10" s="200" t="s">
        <v>251</v>
      </c>
      <c r="J10" s="118"/>
      <c r="K10" s="76">
        <f>K20</f>
        <v>0</v>
      </c>
      <c r="L10" s="118"/>
      <c r="M10" s="76">
        <f>M20</f>
        <v>0</v>
      </c>
      <c r="N10" s="226"/>
    </row>
    <row r="11" spans="3:20" s="225" customFormat="1" ht="21" customHeight="1">
      <c r="D11" s="526" t="s">
        <v>153</v>
      </c>
      <c r="E11" s="526"/>
      <c r="F11" s="526"/>
      <c r="G11" s="526"/>
      <c r="H11" s="526"/>
      <c r="I11" s="200" t="s">
        <v>252</v>
      </c>
      <c r="J11" s="118"/>
      <c r="K11" s="76">
        <f>K27</f>
        <v>0</v>
      </c>
      <c r="L11" s="118"/>
      <c r="M11" s="159">
        <f>M27</f>
        <v>0</v>
      </c>
      <c r="N11" s="226"/>
    </row>
    <row r="12" spans="3:20" s="225" customFormat="1" ht="5.25" customHeight="1">
      <c r="D12" s="201"/>
      <c r="E12" s="130"/>
      <c r="F12" s="130"/>
      <c r="H12" s="118"/>
      <c r="I12" s="202"/>
      <c r="J12" s="118"/>
      <c r="K12" s="158"/>
      <c r="L12" s="118"/>
      <c r="M12" s="159"/>
      <c r="N12" s="226"/>
    </row>
    <row r="13" spans="3:20" s="225" customFormat="1" ht="16.5" thickBot="1">
      <c r="D13" s="118"/>
      <c r="E13" s="118"/>
      <c r="F13" s="118"/>
      <c r="G13" s="118"/>
      <c r="H13" s="118"/>
      <c r="I13" s="118"/>
      <c r="J13" s="118"/>
      <c r="K13" s="78">
        <f>SUM(K10:K12)</f>
        <v>0</v>
      </c>
      <c r="L13" s="118"/>
      <c r="M13" s="78">
        <f>SUM(M10:M12)</f>
        <v>0</v>
      </c>
      <c r="N13" s="226"/>
    </row>
    <row r="14" spans="3:20" s="225" customFormat="1" ht="7.5" customHeight="1" thickTop="1">
      <c r="D14" s="118"/>
      <c r="E14" s="118"/>
      <c r="F14" s="118"/>
      <c r="G14" s="118"/>
      <c r="H14" s="118"/>
      <c r="I14" s="118"/>
      <c r="J14" s="118"/>
      <c r="K14" s="229"/>
      <c r="L14" s="118"/>
      <c r="M14" s="229"/>
      <c r="N14" s="226"/>
    </row>
    <row r="15" spans="3:20" ht="20.25">
      <c r="D15" s="527" t="s">
        <v>253</v>
      </c>
      <c r="E15" s="527"/>
      <c r="F15" s="527"/>
      <c r="G15" s="527"/>
      <c r="H15" s="527"/>
      <c r="I15" s="527"/>
      <c r="J15" s="527"/>
      <c r="K15" s="527"/>
      <c r="L15" s="527"/>
      <c r="M15" s="527"/>
      <c r="N15" s="59"/>
    </row>
    <row r="16" spans="3:20" ht="21" customHeight="1">
      <c r="D16" s="523"/>
      <c r="E16" s="523"/>
      <c r="F16" s="523"/>
      <c r="G16" s="523"/>
      <c r="H16" s="523"/>
      <c r="I16" s="523"/>
      <c r="J16" s="63"/>
      <c r="K16" s="64" t="str">
        <f>مفروضات!C24</f>
        <v>1391/12/29</v>
      </c>
      <c r="L16" s="65"/>
      <c r="M16" s="64" t="str">
        <f>مفروضات!C25</f>
        <v>1390/12/29</v>
      </c>
      <c r="N16" s="59"/>
    </row>
    <row r="17" spans="4:14" ht="18" customHeight="1">
      <c r="D17" s="523"/>
      <c r="E17" s="523"/>
      <c r="F17" s="523"/>
      <c r="G17" s="523"/>
      <c r="H17" s="523"/>
      <c r="I17" s="523"/>
      <c r="J17" s="63"/>
      <c r="K17" s="67" t="s">
        <v>1</v>
      </c>
      <c r="L17" s="66"/>
      <c r="M17" s="67" t="s">
        <v>1</v>
      </c>
      <c r="N17" s="59"/>
    </row>
    <row r="18" spans="4:14" ht="18">
      <c r="D18" s="1"/>
      <c r="E18" s="558" t="s">
        <v>249</v>
      </c>
      <c r="F18" s="558"/>
      <c r="G18" s="558"/>
      <c r="H18" s="558"/>
      <c r="I18" s="39"/>
      <c r="J18" s="63"/>
      <c r="K18" s="71"/>
      <c r="L18" s="72"/>
      <c r="M18" s="71"/>
      <c r="N18" s="59"/>
    </row>
    <row r="19" spans="4:14" ht="18">
      <c r="D19" s="39"/>
      <c r="E19" s="521" t="s">
        <v>250</v>
      </c>
      <c r="F19" s="521"/>
      <c r="G19" s="521"/>
      <c r="H19" s="521"/>
      <c r="I19" s="39"/>
      <c r="J19" s="63"/>
      <c r="K19" s="6"/>
      <c r="L19" s="72"/>
      <c r="M19" s="6"/>
      <c r="N19" s="59"/>
    </row>
    <row r="20" spans="4:14" ht="21" customHeight="1" thickBot="1">
      <c r="D20" s="63"/>
      <c r="E20" s="63"/>
      <c r="F20" s="63"/>
      <c r="G20" s="63"/>
      <c r="H20" s="63"/>
      <c r="I20" s="63"/>
      <c r="J20" s="63"/>
      <c r="K20" s="69">
        <f>SUM(K18:K19)</f>
        <v>0</v>
      </c>
      <c r="L20" s="63"/>
      <c r="M20" s="69">
        <f>SUM(M18:M19)</f>
        <v>0</v>
      </c>
      <c r="N20" s="59"/>
    </row>
    <row r="21" spans="4:14" ht="6" customHeight="1" thickTop="1">
      <c r="D21" s="63"/>
      <c r="E21" s="63"/>
      <c r="F21" s="63"/>
      <c r="G21" s="63"/>
      <c r="H21" s="63"/>
      <c r="I21" s="63"/>
      <c r="J21" s="63"/>
      <c r="K21" s="70"/>
      <c r="L21" s="63"/>
      <c r="M21" s="70"/>
      <c r="N21" s="59"/>
    </row>
    <row r="22" spans="4:14" ht="20.25">
      <c r="D22" s="527" t="s">
        <v>254</v>
      </c>
      <c r="E22" s="527"/>
      <c r="F22" s="527"/>
      <c r="G22" s="527"/>
      <c r="H22" s="527"/>
      <c r="I22" s="527"/>
      <c r="J22" s="527"/>
      <c r="K22" s="527"/>
      <c r="L22" s="527"/>
      <c r="M22" s="527"/>
      <c r="N22" s="59"/>
    </row>
    <row r="23" spans="4:14" ht="21" customHeight="1">
      <c r="D23" s="33"/>
      <c r="E23" s="33"/>
      <c r="F23" s="33"/>
      <c r="G23" s="33"/>
      <c r="H23" s="33"/>
      <c r="I23" s="33"/>
      <c r="J23" s="33"/>
      <c r="K23" s="81" t="str">
        <f>K16</f>
        <v>1391/12/29</v>
      </c>
      <c r="L23" s="73"/>
      <c r="M23" s="74" t="str">
        <f>M16</f>
        <v>1390/12/29</v>
      </c>
      <c r="N23" s="59"/>
    </row>
    <row r="24" spans="4:14" ht="18.75" customHeight="1">
      <c r="D24" s="523"/>
      <c r="E24" s="523"/>
      <c r="F24" s="523"/>
      <c r="G24" s="523"/>
      <c r="H24" s="523"/>
      <c r="I24" s="523"/>
      <c r="J24" s="33"/>
      <c r="K24" s="67" t="s">
        <v>1</v>
      </c>
      <c r="L24" s="66"/>
      <c r="M24" s="67" t="s">
        <v>1</v>
      </c>
      <c r="N24" s="59"/>
    </row>
    <row r="25" spans="4:14" ht="18">
      <c r="D25" s="39"/>
      <c r="E25" s="558" t="s">
        <v>249</v>
      </c>
      <c r="F25" s="558"/>
      <c r="G25" s="558"/>
      <c r="H25" s="558"/>
      <c r="I25" s="75"/>
      <c r="J25" s="63"/>
      <c r="K25" s="68"/>
      <c r="L25" s="63"/>
      <c r="M25" s="68"/>
      <c r="N25" s="59"/>
    </row>
    <row r="26" spans="4:14" ht="18">
      <c r="D26" s="39"/>
      <c r="E26" s="521" t="s">
        <v>250</v>
      </c>
      <c r="F26" s="521"/>
      <c r="G26" s="521"/>
      <c r="H26" s="521"/>
      <c r="I26" s="75"/>
      <c r="J26" s="63"/>
      <c r="K26" s="68"/>
      <c r="L26" s="63"/>
      <c r="M26" s="68"/>
      <c r="N26" s="59"/>
    </row>
    <row r="27" spans="4:14" ht="16.5" thickBot="1">
      <c r="D27" s="63"/>
      <c r="E27" s="63"/>
      <c r="F27" s="63"/>
      <c r="G27" s="63"/>
      <c r="H27" s="63"/>
      <c r="I27" s="63"/>
      <c r="J27" s="63"/>
      <c r="K27" s="69">
        <f>SUM(K25:K26)</f>
        <v>0</v>
      </c>
      <c r="L27" s="63"/>
      <c r="M27" s="69">
        <f>SUM(M25:M26)</f>
        <v>0</v>
      </c>
      <c r="N27" s="59"/>
    </row>
    <row r="28" spans="4:14" ht="7.5" customHeight="1" thickTop="1">
      <c r="D28" s="63"/>
      <c r="E28" s="63"/>
      <c r="F28" s="63"/>
      <c r="G28" s="63"/>
      <c r="H28" s="63"/>
      <c r="I28" s="63"/>
      <c r="J28" s="63"/>
      <c r="K28" s="70"/>
      <c r="L28" s="63"/>
      <c r="M28" s="70"/>
      <c r="N28" s="59"/>
    </row>
    <row r="29" spans="4:14" ht="3" customHeight="1">
      <c r="D29" s="61"/>
      <c r="E29" s="61"/>
      <c r="F29" s="61"/>
      <c r="G29" s="61"/>
      <c r="H29" s="61"/>
      <c r="I29" s="61"/>
      <c r="J29" s="61"/>
      <c r="K29" s="61"/>
      <c r="L29" s="61"/>
      <c r="M29" s="61"/>
    </row>
    <row r="30" spans="4:14" ht="27.75" customHeight="1">
      <c r="D30" s="528"/>
      <c r="E30" s="528"/>
      <c r="F30" s="528"/>
      <c r="G30" s="528"/>
      <c r="H30" s="528"/>
      <c r="I30" s="528"/>
      <c r="J30" s="37"/>
      <c r="K30" s="37"/>
      <c r="L30" s="37"/>
      <c r="M30" s="37"/>
    </row>
    <row r="71" spans="2:14" ht="23.25">
      <c r="B71" s="524">
        <v>25</v>
      </c>
      <c r="C71" s="524"/>
      <c r="D71" s="524"/>
      <c r="E71" s="524"/>
      <c r="F71" s="524"/>
      <c r="G71" s="524"/>
      <c r="H71" s="524"/>
      <c r="I71" s="524"/>
      <c r="J71" s="524"/>
      <c r="K71" s="524"/>
      <c r="L71" s="524"/>
      <c r="M71" s="524"/>
      <c r="N71" s="524"/>
    </row>
  </sheetData>
  <sheetProtection selectLockedCells="1"/>
  <mergeCells count="18">
    <mergeCell ref="D22:M22"/>
    <mergeCell ref="E18:H18"/>
    <mergeCell ref="D10:H10"/>
    <mergeCell ref="C1:N1"/>
    <mergeCell ref="C2:N2"/>
    <mergeCell ref="C3:N3"/>
    <mergeCell ref="D5:K5"/>
    <mergeCell ref="D6:K6"/>
    <mergeCell ref="E19:H19"/>
    <mergeCell ref="D11:H11"/>
    <mergeCell ref="D15:M15"/>
    <mergeCell ref="D16:I16"/>
    <mergeCell ref="D17:I17"/>
    <mergeCell ref="D24:I24"/>
    <mergeCell ref="E25:H25"/>
    <mergeCell ref="B71:N71"/>
    <mergeCell ref="E26:H26"/>
    <mergeCell ref="D30:I30"/>
  </mergeCells>
  <printOptions horizontalCentered="1"/>
  <pageMargins left="0" right="0.17" top="0" bottom="0" header="0" footer="0"/>
  <pageSetup paperSize="9" scale="63" orientation="portrait" r:id="rId1"/>
</worksheet>
</file>

<file path=xl/worksheets/sheet23.xml><?xml version="1.0" encoding="utf-8"?>
<worksheet xmlns="http://schemas.openxmlformats.org/spreadsheetml/2006/main" xmlns:r="http://schemas.openxmlformats.org/officeDocument/2006/relationships">
  <dimension ref="B1:T70"/>
  <sheetViews>
    <sheetView rightToLeft="1" view="pageBreakPreview" topLeftCell="A22" zoomScale="64" zoomScaleNormal="70" zoomScaleSheetLayoutView="64" workbookViewId="0">
      <selection activeCell="B15" sqref="B15"/>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3.25">
      <c r="D5" s="529" t="s">
        <v>255</v>
      </c>
      <c r="E5" s="529"/>
      <c r="F5" s="529"/>
      <c r="G5" s="529"/>
      <c r="H5" s="529"/>
      <c r="I5" s="529"/>
      <c r="J5" s="529"/>
      <c r="K5" s="529"/>
      <c r="L5" s="199"/>
      <c r="N5" s="226"/>
    </row>
    <row r="6" spans="3:20" s="225" customFormat="1" ht="3.75" customHeight="1">
      <c r="D6" s="540"/>
      <c r="E6" s="540"/>
      <c r="F6" s="540"/>
      <c r="G6" s="540"/>
      <c r="H6" s="540"/>
      <c r="I6" s="540"/>
      <c r="J6" s="540"/>
      <c r="K6" s="540"/>
      <c r="L6" s="199"/>
      <c r="N6" s="226"/>
    </row>
    <row r="7" spans="3:20" s="225" customFormat="1" ht="26.25" customHeight="1">
      <c r="D7" s="281"/>
      <c r="E7" s="281"/>
      <c r="F7" s="281"/>
      <c r="G7" s="281"/>
      <c r="H7" s="281"/>
      <c r="I7" s="281"/>
      <c r="J7" s="281"/>
      <c r="K7" s="281"/>
      <c r="L7" s="199"/>
      <c r="M7" s="161" t="str">
        <f>مفروضات!C26</f>
        <v xml:space="preserve"> (تجديد ارائه شده)</v>
      </c>
      <c r="N7" s="226"/>
    </row>
    <row r="8" spans="3:20" s="225" customFormat="1" ht="18">
      <c r="D8" s="130"/>
      <c r="E8" s="130"/>
      <c r="F8" s="130"/>
      <c r="H8" s="119"/>
      <c r="I8" s="118" t="s">
        <v>2</v>
      </c>
      <c r="J8" s="119"/>
      <c r="K8" s="175" t="str">
        <f>مفروضات!C24</f>
        <v>1391/12/29</v>
      </c>
      <c r="L8" s="151"/>
      <c r="M8" s="175" t="str">
        <f>مفروضات!C25</f>
        <v>1390/12/29</v>
      </c>
      <c r="N8" s="226"/>
    </row>
    <row r="9" spans="3:20" s="225" customFormat="1" ht="15.75">
      <c r="H9" s="133"/>
      <c r="I9" s="132"/>
      <c r="J9" s="133"/>
      <c r="K9" s="132" t="s">
        <v>1</v>
      </c>
      <c r="L9" s="118"/>
      <c r="M9" s="132" t="s">
        <v>1</v>
      </c>
      <c r="N9" s="226"/>
    </row>
    <row r="10" spans="3:20" s="225" customFormat="1" ht="24" customHeight="1">
      <c r="D10" s="526" t="s">
        <v>152</v>
      </c>
      <c r="E10" s="526"/>
      <c r="F10" s="526"/>
      <c r="G10" s="526"/>
      <c r="H10" s="526"/>
      <c r="I10" s="200" t="s">
        <v>256</v>
      </c>
      <c r="J10" s="118"/>
      <c r="K10" s="76">
        <f>K21</f>
        <v>0</v>
      </c>
      <c r="L10" s="118"/>
      <c r="M10" s="76">
        <f>M21</f>
        <v>0</v>
      </c>
      <c r="N10" s="226"/>
    </row>
    <row r="11" spans="3:20" s="225" customFormat="1" ht="21" customHeight="1">
      <c r="D11" s="526" t="s">
        <v>153</v>
      </c>
      <c r="E11" s="526"/>
      <c r="F11" s="526"/>
      <c r="G11" s="526"/>
      <c r="H11" s="526"/>
      <c r="I11" s="200" t="s">
        <v>257</v>
      </c>
      <c r="J11" s="118"/>
      <c r="K11" s="76">
        <f>K29</f>
        <v>0</v>
      </c>
      <c r="L11" s="118"/>
      <c r="M11" s="159">
        <f>M29</f>
        <v>0</v>
      </c>
      <c r="N11" s="226"/>
    </row>
    <row r="12" spans="3:20" s="225" customFormat="1" ht="5.25" customHeight="1">
      <c r="D12" s="201"/>
      <c r="E12" s="130"/>
      <c r="F12" s="130"/>
      <c r="H12" s="118"/>
      <c r="I12" s="202"/>
      <c r="J12" s="118"/>
      <c r="K12" s="158"/>
      <c r="L12" s="118"/>
      <c r="M12" s="159"/>
      <c r="N12" s="226"/>
    </row>
    <row r="13" spans="3:20" s="225" customFormat="1" ht="16.5" thickBot="1">
      <c r="D13" s="118"/>
      <c r="E13" s="118"/>
      <c r="F13" s="118"/>
      <c r="G13" s="118"/>
      <c r="H13" s="118"/>
      <c r="I13" s="118"/>
      <c r="J13" s="118"/>
      <c r="K13" s="78">
        <f>SUM(K10:K12)</f>
        <v>0</v>
      </c>
      <c r="L13" s="118"/>
      <c r="M13" s="78">
        <f>SUM(M10:M12)</f>
        <v>0</v>
      </c>
      <c r="N13" s="226"/>
    </row>
    <row r="14" spans="3:20" s="225" customFormat="1" ht="7.5" customHeight="1" thickTop="1">
      <c r="D14" s="118"/>
      <c r="E14" s="118"/>
      <c r="F14" s="118"/>
      <c r="G14" s="118"/>
      <c r="H14" s="118"/>
      <c r="I14" s="118"/>
      <c r="J14" s="118"/>
      <c r="K14" s="229"/>
      <c r="L14" s="118"/>
      <c r="M14" s="229"/>
      <c r="N14" s="226"/>
    </row>
    <row r="15" spans="3:20" ht="20.25">
      <c r="D15" s="527" t="s">
        <v>258</v>
      </c>
      <c r="E15" s="527"/>
      <c r="F15" s="527"/>
      <c r="G15" s="527"/>
      <c r="H15" s="527"/>
      <c r="I15" s="527"/>
      <c r="J15" s="527"/>
      <c r="K15" s="527"/>
      <c r="L15" s="527"/>
      <c r="M15" s="527"/>
      <c r="N15" s="59"/>
    </row>
    <row r="16" spans="3:20" ht="21" customHeight="1">
      <c r="D16" s="523"/>
      <c r="E16" s="523"/>
      <c r="F16" s="523"/>
      <c r="G16" s="523"/>
      <c r="H16" s="523"/>
      <c r="I16" s="523"/>
      <c r="J16" s="63"/>
      <c r="K16" s="64" t="str">
        <f>مفروضات!C24</f>
        <v>1391/12/29</v>
      </c>
      <c r="L16" s="65"/>
      <c r="M16" s="64" t="str">
        <f>مفروضات!C25</f>
        <v>1390/12/29</v>
      </c>
      <c r="N16" s="59"/>
    </row>
    <row r="17" spans="4:14" ht="18" customHeight="1">
      <c r="D17" s="523"/>
      <c r="E17" s="523"/>
      <c r="F17" s="523"/>
      <c r="G17" s="523"/>
      <c r="H17" s="523"/>
      <c r="I17" s="523"/>
      <c r="J17" s="63"/>
      <c r="K17" s="67" t="s">
        <v>1</v>
      </c>
      <c r="L17" s="66"/>
      <c r="M17" s="67" t="s">
        <v>1</v>
      </c>
      <c r="N17" s="59"/>
    </row>
    <row r="18" spans="4:14" ht="18">
      <c r="D18" s="1"/>
      <c r="E18" s="558" t="s">
        <v>260</v>
      </c>
      <c r="F18" s="558"/>
      <c r="G18" s="558"/>
      <c r="H18" s="558"/>
      <c r="I18" s="40"/>
      <c r="J18" s="63"/>
      <c r="K18" s="235"/>
      <c r="L18" s="233"/>
      <c r="M18" s="235"/>
      <c r="N18" s="59"/>
    </row>
    <row r="19" spans="4:14" ht="18">
      <c r="D19" s="1"/>
      <c r="E19" s="558" t="s">
        <v>261</v>
      </c>
      <c r="F19" s="558"/>
      <c r="G19" s="558"/>
      <c r="H19" s="558"/>
      <c r="I19" s="40"/>
      <c r="J19" s="63"/>
      <c r="K19" s="306"/>
      <c r="L19" s="233"/>
      <c r="M19" s="306"/>
      <c r="N19" s="59"/>
    </row>
    <row r="20" spans="4:14" ht="18">
      <c r="D20" s="39"/>
      <c r="E20" s="558" t="s">
        <v>262</v>
      </c>
      <c r="F20" s="558"/>
      <c r="G20" s="558"/>
      <c r="H20" s="558"/>
      <c r="I20" s="40"/>
      <c r="J20" s="63"/>
      <c r="K20" s="2"/>
      <c r="L20" s="233"/>
      <c r="M20" s="2"/>
      <c r="N20" s="59"/>
    </row>
    <row r="21" spans="4:14" ht="18.75" thickBot="1">
      <c r="D21" s="63"/>
      <c r="E21" s="533" t="s">
        <v>263</v>
      </c>
      <c r="F21" s="533"/>
      <c r="G21" s="533"/>
      <c r="H21" s="533"/>
      <c r="I21" s="65"/>
      <c r="J21" s="63"/>
      <c r="K21" s="300">
        <f>SUM(K18:K20)</f>
        <v>0</v>
      </c>
      <c r="L21" s="236"/>
      <c r="M21" s="300">
        <f>SUM(M18:M19)</f>
        <v>0</v>
      </c>
      <c r="N21" s="59"/>
    </row>
    <row r="22" spans="4:14" ht="6" customHeight="1" thickTop="1">
      <c r="D22" s="63"/>
      <c r="E22" s="63"/>
      <c r="F22" s="63"/>
      <c r="G22" s="63"/>
      <c r="H22" s="63"/>
      <c r="I22" s="63"/>
      <c r="J22" s="63"/>
      <c r="K22" s="70"/>
      <c r="L22" s="63"/>
      <c r="M22" s="70"/>
      <c r="N22" s="59"/>
    </row>
    <row r="23" spans="4:14" ht="20.25">
      <c r="D23" s="527" t="s">
        <v>259</v>
      </c>
      <c r="E23" s="527"/>
      <c r="F23" s="527"/>
      <c r="G23" s="527"/>
      <c r="H23" s="527"/>
      <c r="I23" s="527"/>
      <c r="J23" s="527"/>
      <c r="K23" s="527"/>
      <c r="L23" s="527"/>
      <c r="M23" s="527"/>
      <c r="N23" s="59"/>
    </row>
    <row r="24" spans="4:14" ht="21" customHeight="1">
      <c r="D24" s="33"/>
      <c r="E24" s="33"/>
      <c r="F24" s="33"/>
      <c r="G24" s="33"/>
      <c r="H24" s="33"/>
      <c r="I24" s="33"/>
      <c r="J24" s="33"/>
      <c r="K24" s="81" t="str">
        <f>K16</f>
        <v>1391/12/29</v>
      </c>
      <c r="L24" s="73"/>
      <c r="M24" s="74" t="str">
        <f>M16</f>
        <v>1390/12/29</v>
      </c>
      <c r="N24" s="59"/>
    </row>
    <row r="25" spans="4:14" ht="18.75" customHeight="1">
      <c r="D25" s="523"/>
      <c r="E25" s="523"/>
      <c r="F25" s="523"/>
      <c r="G25" s="523"/>
      <c r="H25" s="523"/>
      <c r="I25" s="523"/>
      <c r="J25" s="33"/>
      <c r="K25" s="67" t="s">
        <v>1</v>
      </c>
      <c r="L25" s="66"/>
      <c r="M25" s="67" t="s">
        <v>1</v>
      </c>
      <c r="N25" s="59"/>
    </row>
    <row r="26" spans="4:14" ht="18">
      <c r="D26" s="39"/>
      <c r="E26" s="558" t="s">
        <v>260</v>
      </c>
      <c r="F26" s="558"/>
      <c r="G26" s="558"/>
      <c r="H26" s="558"/>
      <c r="I26" s="40"/>
      <c r="J26" s="63"/>
      <c r="K26" s="233"/>
      <c r="L26" s="204"/>
      <c r="M26" s="233"/>
      <c r="N26" s="59"/>
    </row>
    <row r="27" spans="4:14" ht="18">
      <c r="D27" s="39"/>
      <c r="E27" s="558" t="s">
        <v>261</v>
      </c>
      <c r="F27" s="558"/>
      <c r="G27" s="558"/>
      <c r="H27" s="558"/>
      <c r="I27" s="40"/>
      <c r="J27" s="63"/>
      <c r="K27" s="306" t="s">
        <v>362</v>
      </c>
      <c r="L27" s="204"/>
      <c r="M27" s="306" t="s">
        <v>362</v>
      </c>
      <c r="N27" s="59"/>
    </row>
    <row r="28" spans="4:14" ht="18">
      <c r="D28" s="39"/>
      <c r="E28" s="558" t="s">
        <v>262</v>
      </c>
      <c r="F28" s="558"/>
      <c r="G28" s="558"/>
      <c r="H28" s="558"/>
      <c r="I28" s="40"/>
      <c r="J28" s="63"/>
      <c r="K28" s="233"/>
      <c r="L28" s="204"/>
      <c r="M28" s="233"/>
      <c r="N28" s="59"/>
    </row>
    <row r="29" spans="4:14" ht="18.75" thickBot="1">
      <c r="D29" s="63"/>
      <c r="E29" s="533" t="s">
        <v>263</v>
      </c>
      <c r="F29" s="533"/>
      <c r="G29" s="533"/>
      <c r="H29" s="533"/>
      <c r="I29" s="65"/>
      <c r="J29" s="63"/>
      <c r="K29" s="300">
        <f>SUM(K26:K28)</f>
        <v>0</v>
      </c>
      <c r="L29" s="236"/>
      <c r="M29" s="300">
        <f>SUM(M26:M28)</f>
        <v>0</v>
      </c>
      <c r="N29" s="59"/>
    </row>
    <row r="30" spans="4:14" ht="7.5" customHeight="1" thickTop="1">
      <c r="D30" s="63"/>
      <c r="E30" s="63"/>
      <c r="F30" s="63"/>
      <c r="G30" s="63"/>
      <c r="H30" s="63"/>
      <c r="I30" s="63"/>
      <c r="J30" s="63"/>
      <c r="K30" s="70"/>
      <c r="L30" s="63"/>
      <c r="M30" s="70"/>
      <c r="N30" s="59"/>
    </row>
    <row r="31" spans="4:14" ht="3" customHeight="1">
      <c r="D31" s="61"/>
      <c r="E31" s="61"/>
      <c r="F31" s="61"/>
      <c r="G31" s="61"/>
      <c r="H31" s="61"/>
      <c r="I31" s="61"/>
      <c r="J31" s="61"/>
      <c r="K31" s="61"/>
      <c r="L31" s="61"/>
      <c r="M31" s="61"/>
    </row>
    <row r="32" spans="4:14" ht="27.75" customHeight="1">
      <c r="D32" s="528"/>
      <c r="E32" s="528"/>
      <c r="F32" s="528"/>
      <c r="G32" s="528"/>
      <c r="H32" s="528"/>
      <c r="I32" s="528"/>
      <c r="J32" s="37"/>
      <c r="K32" s="37"/>
      <c r="L32" s="37"/>
      <c r="M32" s="37"/>
    </row>
    <row r="70" spans="2:14" ht="23.25">
      <c r="B70" s="524">
        <v>26</v>
      </c>
      <c r="C70" s="524"/>
      <c r="D70" s="524"/>
      <c r="E70" s="524"/>
      <c r="F70" s="524"/>
      <c r="G70" s="524"/>
      <c r="H70" s="524"/>
      <c r="I70" s="524"/>
      <c r="J70" s="524"/>
      <c r="K70" s="524"/>
      <c r="L70" s="524"/>
      <c r="M70" s="524"/>
      <c r="N70" s="524"/>
    </row>
  </sheetData>
  <sheetProtection selectLockedCells="1"/>
  <mergeCells count="22">
    <mergeCell ref="B70:N70"/>
    <mergeCell ref="D10:H10"/>
    <mergeCell ref="C1:N1"/>
    <mergeCell ref="C2:N2"/>
    <mergeCell ref="C3:N3"/>
    <mergeCell ref="D5:K5"/>
    <mergeCell ref="D6:K6"/>
    <mergeCell ref="D32:I32"/>
    <mergeCell ref="D11:H11"/>
    <mergeCell ref="D15:M15"/>
    <mergeCell ref="E29:H29"/>
    <mergeCell ref="E27:H27"/>
    <mergeCell ref="D23:M23"/>
    <mergeCell ref="D25:I25"/>
    <mergeCell ref="E26:H26"/>
    <mergeCell ref="E28:H28"/>
    <mergeCell ref="D16:I16"/>
    <mergeCell ref="D17:I17"/>
    <mergeCell ref="E21:H21"/>
    <mergeCell ref="E20:H20"/>
    <mergeCell ref="E19:H19"/>
    <mergeCell ref="E18:H18"/>
  </mergeCells>
  <printOptions horizontalCentered="1"/>
  <pageMargins left="0" right="0.17" top="0" bottom="0" header="0" footer="0"/>
  <pageSetup paperSize="9" scale="63" orientation="portrait" r:id="rId1"/>
</worksheet>
</file>

<file path=xl/worksheets/sheet24.xml><?xml version="1.0" encoding="utf-8"?>
<worksheet xmlns="http://schemas.openxmlformats.org/spreadsheetml/2006/main" xmlns:r="http://schemas.openxmlformats.org/officeDocument/2006/relationships">
  <dimension ref="B1:T87"/>
  <sheetViews>
    <sheetView rightToLeft="1" view="pageBreakPreview" topLeftCell="A25" zoomScale="85" zoomScaleSheetLayoutView="85" workbookViewId="0">
      <selection activeCell="B14" sqref="B14"/>
    </sheetView>
  </sheetViews>
  <sheetFormatPr defaultColWidth="9.140625" defaultRowHeight="14.25"/>
  <cols>
    <col min="1" max="1" width="1.7109375" style="59" customWidth="1"/>
    <col min="2" max="2" width="3.140625" style="59" customWidth="1"/>
    <col min="3" max="3" width="0.71093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59" customWidth="1"/>
    <col min="12" max="12" width="0.71093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3.25">
      <c r="D5" s="529" t="s">
        <v>264</v>
      </c>
      <c r="E5" s="529"/>
      <c r="F5" s="529"/>
      <c r="G5" s="529"/>
      <c r="H5" s="529"/>
      <c r="I5" s="529"/>
      <c r="J5" s="529"/>
      <c r="K5" s="529"/>
      <c r="L5" s="199"/>
      <c r="N5" s="226"/>
    </row>
    <row r="6" spans="3:20" s="225" customFormat="1" ht="3.75" customHeight="1">
      <c r="D6" s="540"/>
      <c r="E6" s="540"/>
      <c r="F6" s="540"/>
      <c r="G6" s="540"/>
      <c r="H6" s="540"/>
      <c r="I6" s="540"/>
      <c r="J6" s="540"/>
      <c r="K6" s="540"/>
      <c r="L6" s="199"/>
      <c r="N6" s="226"/>
    </row>
    <row r="7" spans="3:20" s="225" customFormat="1" ht="26.25" customHeight="1">
      <c r="D7" s="281"/>
      <c r="E7" s="281"/>
      <c r="F7" s="281"/>
      <c r="G7" s="281"/>
      <c r="H7" s="281"/>
      <c r="I7" s="281"/>
      <c r="J7" s="281"/>
      <c r="K7" s="281"/>
      <c r="L7" s="199"/>
      <c r="M7" s="161" t="str">
        <f>مفروضات!C26</f>
        <v xml:space="preserve"> (تجديد ارائه شده)</v>
      </c>
      <c r="N7" s="226"/>
    </row>
    <row r="8" spans="3:20" s="225" customFormat="1" ht="18">
      <c r="D8" s="130"/>
      <c r="E8" s="130"/>
      <c r="F8" s="130"/>
      <c r="H8" s="119"/>
      <c r="I8" s="118" t="s">
        <v>2</v>
      </c>
      <c r="J8" s="119"/>
      <c r="K8" s="175" t="str">
        <f>مفروضات!C24</f>
        <v>1391/12/29</v>
      </c>
      <c r="L8" s="151"/>
      <c r="M8" s="175" t="str">
        <f>مفروضات!C25</f>
        <v>1390/12/29</v>
      </c>
      <c r="N8" s="226"/>
    </row>
    <row r="9" spans="3:20" s="225" customFormat="1" ht="15.75">
      <c r="H9" s="133"/>
      <c r="I9" s="132"/>
      <c r="J9" s="133"/>
      <c r="K9" s="132" t="s">
        <v>1</v>
      </c>
      <c r="L9" s="118"/>
      <c r="M9" s="132" t="s">
        <v>1</v>
      </c>
      <c r="N9" s="226"/>
    </row>
    <row r="10" spans="3:20" s="225" customFormat="1" ht="24" customHeight="1">
      <c r="D10" s="526" t="s">
        <v>152</v>
      </c>
      <c r="E10" s="526"/>
      <c r="F10" s="526"/>
      <c r="G10" s="526"/>
      <c r="H10" s="526"/>
      <c r="I10" s="200" t="s">
        <v>265</v>
      </c>
      <c r="J10" s="118"/>
      <c r="K10" s="76">
        <f>K20</f>
        <v>0</v>
      </c>
      <c r="L10" s="118"/>
      <c r="M10" s="76">
        <f>M20</f>
        <v>0</v>
      </c>
      <c r="N10" s="226"/>
    </row>
    <row r="11" spans="3:20" s="225" customFormat="1" ht="21" customHeight="1">
      <c r="D11" s="526" t="s">
        <v>153</v>
      </c>
      <c r="E11" s="526"/>
      <c r="F11" s="526"/>
      <c r="G11" s="526"/>
      <c r="H11" s="526"/>
      <c r="I11" s="200" t="s">
        <v>266</v>
      </c>
      <c r="J11" s="118"/>
      <c r="K11" s="76">
        <f>K30</f>
        <v>0</v>
      </c>
      <c r="L11" s="118"/>
      <c r="M11" s="159">
        <f>M30</f>
        <v>0</v>
      </c>
      <c r="N11" s="226"/>
    </row>
    <row r="12" spans="3:20" s="225" customFormat="1" ht="5.25" customHeight="1">
      <c r="D12" s="201"/>
      <c r="E12" s="130"/>
      <c r="F12" s="130"/>
      <c r="H12" s="118"/>
      <c r="I12" s="202"/>
      <c r="J12" s="118"/>
      <c r="K12" s="158"/>
      <c r="L12" s="118"/>
      <c r="M12" s="159"/>
      <c r="N12" s="226"/>
    </row>
    <row r="13" spans="3:20" s="225" customFormat="1" ht="16.5" thickBot="1">
      <c r="D13" s="118"/>
      <c r="E13" s="118"/>
      <c r="F13" s="118"/>
      <c r="G13" s="118"/>
      <c r="H13" s="118"/>
      <c r="I13" s="118"/>
      <c r="J13" s="118"/>
      <c r="K13" s="78">
        <f>SUM(K10:K12)</f>
        <v>0</v>
      </c>
      <c r="L13" s="118"/>
      <c r="M13" s="78">
        <f>SUM(M10:M12)</f>
        <v>0</v>
      </c>
      <c r="N13" s="226"/>
    </row>
    <row r="14" spans="3:20" ht="7.5" customHeight="1" thickTop="1">
      <c r="D14" s="63"/>
      <c r="E14" s="63"/>
      <c r="F14" s="63"/>
      <c r="G14" s="63"/>
      <c r="H14" s="63"/>
      <c r="I14" s="63"/>
      <c r="J14" s="63"/>
      <c r="K14" s="70"/>
      <c r="L14" s="63"/>
      <c r="M14" s="70"/>
    </row>
    <row r="15" spans="3:20" ht="20.25">
      <c r="D15" s="527" t="s">
        <v>431</v>
      </c>
      <c r="E15" s="527"/>
      <c r="F15" s="527"/>
      <c r="G15" s="527"/>
      <c r="H15" s="527"/>
      <c r="I15" s="527"/>
      <c r="J15" s="527"/>
      <c r="K15" s="527"/>
      <c r="L15" s="527"/>
      <c r="M15" s="527"/>
      <c r="N15" s="59"/>
    </row>
    <row r="16" spans="3:20" ht="21" customHeight="1">
      <c r="D16" s="523"/>
      <c r="E16" s="523"/>
      <c r="F16" s="523"/>
      <c r="G16" s="523"/>
      <c r="H16" s="523"/>
      <c r="I16" s="523"/>
      <c r="J16" s="63"/>
      <c r="K16" s="64" t="str">
        <f>مفروضات!C24</f>
        <v>1391/12/29</v>
      </c>
      <c r="L16" s="65"/>
      <c r="M16" s="64" t="str">
        <f>مفروضات!C25</f>
        <v>1390/12/29</v>
      </c>
      <c r="N16" s="59"/>
    </row>
    <row r="17" spans="4:14" ht="18">
      <c r="D17" s="564" t="s">
        <v>268</v>
      </c>
      <c r="E17" s="564"/>
      <c r="F17" s="564"/>
      <c r="G17" s="564"/>
      <c r="H17" s="564"/>
      <c r="I17" s="564"/>
      <c r="J17" s="63"/>
      <c r="K17" s="67" t="s">
        <v>1</v>
      </c>
      <c r="L17" s="66"/>
      <c r="M17" s="67" t="s">
        <v>1</v>
      </c>
      <c r="N17" s="59"/>
    </row>
    <row r="18" spans="4:14" ht="18">
      <c r="D18" s="1"/>
      <c r="E18" s="558" t="s">
        <v>269</v>
      </c>
      <c r="F18" s="558"/>
      <c r="G18" s="558"/>
      <c r="H18" s="558"/>
      <c r="I18" s="14" t="s">
        <v>429</v>
      </c>
      <c r="J18" s="63"/>
      <c r="K18" s="71"/>
      <c r="L18" s="72"/>
      <c r="M18" s="71"/>
      <c r="N18" s="59"/>
    </row>
    <row r="19" spans="4:14" ht="18">
      <c r="D19" s="1"/>
      <c r="E19" s="558" t="s">
        <v>301</v>
      </c>
      <c r="F19" s="558"/>
      <c r="G19" s="558"/>
      <c r="H19" s="558"/>
      <c r="I19" s="39"/>
      <c r="J19" s="63"/>
      <c r="K19" s="71"/>
      <c r="L19" s="72"/>
      <c r="M19" s="71"/>
      <c r="N19" s="59"/>
    </row>
    <row r="20" spans="4:14" ht="21" customHeight="1" thickBot="1">
      <c r="D20" s="63"/>
      <c r="E20" s="63"/>
      <c r="F20" s="63"/>
      <c r="G20" s="63"/>
      <c r="H20" s="63"/>
      <c r="I20" s="63"/>
      <c r="J20" s="63"/>
      <c r="K20" s="69">
        <f>SUM(K18:K19)</f>
        <v>0</v>
      </c>
      <c r="L20" s="63"/>
      <c r="M20" s="69">
        <f>SUM(M18:M19)</f>
        <v>0</v>
      </c>
      <c r="N20" s="59"/>
    </row>
    <row r="21" spans="4:14" ht="6" customHeight="1" thickTop="1">
      <c r="D21" s="63"/>
      <c r="E21" s="63"/>
      <c r="F21" s="63"/>
      <c r="G21" s="63"/>
      <c r="H21" s="63"/>
      <c r="I21" s="63"/>
      <c r="J21" s="63"/>
      <c r="K21" s="70"/>
      <c r="L21" s="63"/>
      <c r="M21" s="70"/>
      <c r="N21" s="59"/>
    </row>
    <row r="22" spans="4:14" ht="20.25">
      <c r="D22" s="527" t="s">
        <v>267</v>
      </c>
      <c r="E22" s="527"/>
      <c r="F22" s="527"/>
      <c r="G22" s="527"/>
      <c r="H22" s="527"/>
      <c r="I22" s="527"/>
      <c r="J22" s="527"/>
      <c r="K22" s="527"/>
      <c r="L22" s="527"/>
      <c r="M22" s="527"/>
      <c r="N22" s="59"/>
    </row>
    <row r="23" spans="4:14" ht="21" customHeight="1">
      <c r="D23" s="33"/>
      <c r="E23" s="33"/>
      <c r="F23" s="33"/>
      <c r="G23" s="33"/>
      <c r="H23" s="33"/>
      <c r="I23" s="33"/>
      <c r="J23" s="33"/>
      <c r="K23" s="81" t="str">
        <f>K16</f>
        <v>1391/12/29</v>
      </c>
      <c r="L23" s="73"/>
      <c r="M23" s="74" t="str">
        <f>M16</f>
        <v>1390/12/29</v>
      </c>
      <c r="N23" s="59"/>
    </row>
    <row r="24" spans="4:14" ht="18.75" customHeight="1">
      <c r="D24" s="523"/>
      <c r="E24" s="523"/>
      <c r="F24" s="523"/>
      <c r="G24" s="523"/>
      <c r="H24" s="523"/>
      <c r="I24" s="523"/>
      <c r="J24" s="33"/>
      <c r="K24" s="67" t="s">
        <v>1</v>
      </c>
      <c r="L24" s="66"/>
      <c r="M24" s="67" t="s">
        <v>1</v>
      </c>
      <c r="N24" s="59"/>
    </row>
    <row r="25" spans="4:14" ht="18">
      <c r="D25" s="39"/>
      <c r="E25" s="558" t="s">
        <v>271</v>
      </c>
      <c r="F25" s="558"/>
      <c r="G25" s="558"/>
      <c r="H25" s="558"/>
      <c r="I25" s="75"/>
      <c r="J25" s="63"/>
      <c r="K25" s="68"/>
      <c r="L25" s="63"/>
      <c r="M25" s="68"/>
      <c r="N25" s="59"/>
    </row>
    <row r="26" spans="4:14" ht="18">
      <c r="D26" s="39"/>
      <c r="E26" s="558" t="s">
        <v>273</v>
      </c>
      <c r="F26" s="558"/>
      <c r="G26" s="558"/>
      <c r="H26" s="558"/>
      <c r="I26" s="75"/>
      <c r="J26" s="63"/>
      <c r="K26" s="68"/>
      <c r="L26" s="63"/>
      <c r="M26" s="68"/>
      <c r="N26" s="59"/>
    </row>
    <row r="27" spans="4:14" ht="18">
      <c r="D27" s="39"/>
      <c r="E27" s="558" t="s">
        <v>272</v>
      </c>
      <c r="F27" s="558"/>
      <c r="G27" s="558"/>
      <c r="H27" s="558"/>
      <c r="I27" s="75"/>
      <c r="J27" s="63"/>
      <c r="K27" s="68"/>
      <c r="L27" s="63"/>
      <c r="M27" s="68"/>
      <c r="N27" s="59"/>
    </row>
    <row r="28" spans="4:14" ht="18">
      <c r="D28" s="39"/>
      <c r="E28" s="558" t="s">
        <v>274</v>
      </c>
      <c r="F28" s="558"/>
      <c r="G28" s="558"/>
      <c r="H28" s="558"/>
      <c r="I28" s="75"/>
      <c r="J28" s="63"/>
      <c r="K28" s="68"/>
      <c r="L28" s="63"/>
      <c r="M28" s="68"/>
      <c r="N28" s="59"/>
    </row>
    <row r="29" spans="4:14" ht="18">
      <c r="D29" s="39"/>
      <c r="E29" s="558" t="s">
        <v>275</v>
      </c>
      <c r="F29" s="558"/>
      <c r="G29" s="558"/>
      <c r="H29" s="558"/>
      <c r="I29" s="75"/>
      <c r="J29" s="63"/>
      <c r="K29" s="68"/>
      <c r="L29" s="63"/>
      <c r="M29" s="68"/>
      <c r="N29" s="59"/>
    </row>
    <row r="30" spans="4:14" ht="16.5" thickBot="1">
      <c r="D30" s="63"/>
      <c r="E30" s="63"/>
      <c r="F30" s="63"/>
      <c r="G30" s="63"/>
      <c r="H30" s="63"/>
      <c r="I30" s="63"/>
      <c r="J30" s="63"/>
      <c r="K30" s="69">
        <f>SUM(K25:K29)</f>
        <v>0</v>
      </c>
      <c r="L30" s="63"/>
      <c r="M30" s="69">
        <f>SUM(M25:M29)</f>
        <v>0</v>
      </c>
      <c r="N30" s="59"/>
    </row>
    <row r="31" spans="4:14" ht="7.5" customHeight="1" thickTop="1">
      <c r="D31" s="63"/>
      <c r="E31" s="63"/>
      <c r="F31" s="63"/>
      <c r="G31" s="63"/>
      <c r="H31" s="63"/>
      <c r="I31" s="63"/>
      <c r="J31" s="63"/>
      <c r="K31" s="70"/>
      <c r="L31" s="63"/>
      <c r="M31" s="70"/>
      <c r="N31" s="59"/>
    </row>
    <row r="32" spans="4:14" ht="3" customHeight="1">
      <c r="D32" s="61"/>
      <c r="E32" s="61"/>
      <c r="F32" s="61"/>
      <c r="G32" s="61"/>
      <c r="H32" s="61"/>
      <c r="I32" s="61"/>
      <c r="J32" s="61"/>
      <c r="K32" s="61"/>
      <c r="L32" s="61"/>
      <c r="M32" s="61"/>
    </row>
    <row r="33" spans="4:14" ht="27.75" customHeight="1">
      <c r="D33" s="535" t="s">
        <v>430</v>
      </c>
      <c r="E33" s="535"/>
      <c r="F33" s="535"/>
      <c r="G33" s="535"/>
      <c r="H33" s="535"/>
      <c r="I33" s="535"/>
      <c r="J33" s="535"/>
      <c r="K33" s="535"/>
      <c r="L33" s="535"/>
      <c r="M33" s="535"/>
      <c r="N33" s="535"/>
    </row>
    <row r="34" spans="4:14" ht="18">
      <c r="K34" s="81" t="str">
        <f>مفروضات!C24</f>
        <v>1391/12/29</v>
      </c>
      <c r="L34" s="73"/>
      <c r="M34" s="74" t="str">
        <f>مفروضات!C25</f>
        <v>1390/12/29</v>
      </c>
    </row>
    <row r="35" spans="4:14" ht="15.75">
      <c r="K35" s="67" t="s">
        <v>1</v>
      </c>
      <c r="L35" s="66"/>
      <c r="M35" s="67" t="s">
        <v>1</v>
      </c>
    </row>
    <row r="36" spans="4:14" ht="18">
      <c r="E36" s="556" t="s">
        <v>457</v>
      </c>
      <c r="F36" s="556"/>
      <c r="G36" s="556"/>
      <c r="H36" s="556"/>
      <c r="K36" s="68"/>
      <c r="L36" s="63"/>
      <c r="M36" s="68"/>
    </row>
    <row r="37" spans="4:14" ht="18">
      <c r="E37" s="556" t="s">
        <v>458</v>
      </c>
      <c r="F37" s="556"/>
      <c r="G37" s="556"/>
      <c r="H37" s="556"/>
      <c r="K37" s="68"/>
      <c r="L37" s="63"/>
      <c r="M37" s="68"/>
    </row>
    <row r="38" spans="4:14" ht="18">
      <c r="E38" s="556" t="s">
        <v>459</v>
      </c>
      <c r="F38" s="556"/>
      <c r="G38" s="556"/>
      <c r="H38" s="556"/>
      <c r="K38" s="68"/>
    </row>
    <row r="39" spans="4:14" ht="18">
      <c r="E39" s="556" t="s">
        <v>460</v>
      </c>
      <c r="F39" s="556"/>
      <c r="G39" s="556"/>
      <c r="H39" s="556"/>
      <c r="K39" s="68"/>
      <c r="L39" s="63"/>
      <c r="M39" s="68"/>
    </row>
    <row r="40" spans="4:14" ht="18">
      <c r="E40" s="556" t="s">
        <v>461</v>
      </c>
      <c r="F40" s="556"/>
      <c r="G40" s="556"/>
      <c r="H40" s="556"/>
      <c r="K40" s="68"/>
      <c r="L40" s="63"/>
      <c r="M40" s="68"/>
    </row>
    <row r="41" spans="4:14" ht="18">
      <c r="E41" s="556" t="s">
        <v>462</v>
      </c>
      <c r="F41" s="556"/>
      <c r="G41" s="556"/>
      <c r="H41" s="556"/>
      <c r="K41" s="68"/>
      <c r="L41" s="63"/>
      <c r="M41" s="68"/>
    </row>
    <row r="42" spans="4:14" ht="18">
      <c r="E42" s="556" t="s">
        <v>463</v>
      </c>
      <c r="F42" s="556"/>
      <c r="G42" s="556"/>
      <c r="H42" s="556"/>
      <c r="K42" s="68"/>
      <c r="L42" s="63"/>
      <c r="M42" s="68"/>
    </row>
    <row r="43" spans="4:14" ht="18">
      <c r="E43" s="556" t="s">
        <v>464</v>
      </c>
      <c r="F43" s="556"/>
      <c r="G43" s="556"/>
      <c r="H43" s="556"/>
      <c r="K43" s="68"/>
      <c r="L43" s="63"/>
      <c r="M43" s="68"/>
    </row>
    <row r="44" spans="4:14" ht="18">
      <c r="E44" s="556" t="s">
        <v>465</v>
      </c>
      <c r="F44" s="556"/>
      <c r="G44" s="556"/>
      <c r="H44" s="556"/>
      <c r="K44" s="68"/>
      <c r="L44" s="63"/>
      <c r="M44" s="68"/>
    </row>
    <row r="45" spans="4:14" ht="18">
      <c r="E45" s="556" t="s">
        <v>466</v>
      </c>
      <c r="F45" s="556"/>
      <c r="G45" s="556"/>
      <c r="H45" s="556"/>
      <c r="K45" s="68"/>
      <c r="M45" s="68"/>
    </row>
    <row r="46" spans="4:14" ht="18">
      <c r="E46" s="556" t="s">
        <v>467</v>
      </c>
      <c r="F46" s="556"/>
      <c r="G46" s="556"/>
      <c r="H46" s="556"/>
      <c r="K46" s="68"/>
      <c r="M46" s="68"/>
    </row>
    <row r="47" spans="4:14" ht="18">
      <c r="E47" s="556" t="s">
        <v>468</v>
      </c>
      <c r="F47" s="556"/>
      <c r="G47" s="556"/>
      <c r="H47" s="556"/>
      <c r="K47" s="68"/>
      <c r="M47" s="68"/>
    </row>
    <row r="48" spans="4:14" ht="18">
      <c r="E48" s="556" t="s">
        <v>469</v>
      </c>
      <c r="F48" s="556"/>
      <c r="G48" s="556"/>
      <c r="H48" s="556"/>
      <c r="K48" s="68"/>
      <c r="M48" s="68"/>
    </row>
    <row r="49" spans="5:13" ht="18">
      <c r="E49" s="556" t="s">
        <v>470</v>
      </c>
      <c r="F49" s="556"/>
      <c r="G49" s="556"/>
      <c r="H49" s="556"/>
      <c r="K49" s="68"/>
      <c r="M49" s="68"/>
    </row>
    <row r="50" spans="5:13" ht="18">
      <c r="E50" s="556" t="s">
        <v>471</v>
      </c>
      <c r="F50" s="556"/>
      <c r="G50" s="556"/>
      <c r="H50" s="556"/>
      <c r="K50" s="68"/>
      <c r="M50" s="68"/>
    </row>
    <row r="51" spans="5:13" ht="18">
      <c r="E51" s="556" t="s">
        <v>472</v>
      </c>
      <c r="F51" s="556"/>
      <c r="G51" s="556"/>
      <c r="H51" s="556"/>
      <c r="K51" s="68"/>
      <c r="M51" s="68"/>
    </row>
    <row r="52" spans="5:13" ht="18">
      <c r="E52" s="556" t="s">
        <v>473</v>
      </c>
      <c r="F52" s="556"/>
      <c r="G52" s="556"/>
      <c r="H52" s="556"/>
      <c r="K52" s="68"/>
      <c r="M52" s="68"/>
    </row>
    <row r="53" spans="5:13" ht="3" customHeight="1">
      <c r="E53" s="556"/>
      <c r="F53" s="556"/>
      <c r="G53" s="556"/>
      <c r="H53" s="556"/>
      <c r="K53" s="68"/>
      <c r="M53" s="68"/>
    </row>
    <row r="54" spans="5:13" ht="18.75" thickBot="1">
      <c r="E54" s="556"/>
      <c r="F54" s="556"/>
      <c r="G54" s="556"/>
      <c r="H54" s="556"/>
      <c r="K54" s="69">
        <f>SUM(K36:K52)</f>
        <v>0</v>
      </c>
      <c r="L54" s="70"/>
      <c r="M54" s="69">
        <f>SUM(M36:M52)</f>
        <v>0</v>
      </c>
    </row>
    <row r="55" spans="5:13" ht="18.75" thickTop="1">
      <c r="E55" s="556"/>
      <c r="F55" s="556"/>
      <c r="G55" s="556"/>
      <c r="H55" s="556"/>
      <c r="K55" s="68"/>
    </row>
    <row r="56" spans="5:13" ht="18">
      <c r="E56" s="556"/>
      <c r="F56" s="556"/>
      <c r="G56" s="556"/>
      <c r="H56" s="556"/>
      <c r="K56" s="68"/>
    </row>
    <row r="57" spans="5:13" ht="18">
      <c r="E57" s="556"/>
      <c r="F57" s="556"/>
      <c r="G57" s="556"/>
      <c r="H57" s="556"/>
      <c r="K57" s="68"/>
      <c r="L57" s="63"/>
    </row>
    <row r="58" spans="5:13" ht="15.75">
      <c r="K58" s="68"/>
    </row>
    <row r="59" spans="5:13" ht="15.75">
      <c r="K59" s="68"/>
    </row>
    <row r="60" spans="5:13" ht="15.75">
      <c r="K60" s="68"/>
    </row>
    <row r="61" spans="5:13" ht="15.75">
      <c r="K61" s="68"/>
    </row>
    <row r="87" spans="2:14" ht="23.25">
      <c r="B87" s="524">
        <v>27</v>
      </c>
      <c r="C87" s="524"/>
      <c r="D87" s="524"/>
      <c r="E87" s="524"/>
      <c r="F87" s="524"/>
      <c r="G87" s="524"/>
      <c r="H87" s="524"/>
      <c r="I87" s="524"/>
      <c r="J87" s="524"/>
      <c r="K87" s="524"/>
      <c r="L87" s="524"/>
      <c r="M87" s="524"/>
      <c r="N87" s="524"/>
    </row>
  </sheetData>
  <sheetProtection insertColumns="0" insertRows="0" selectLockedCells="1"/>
  <mergeCells count="43">
    <mergeCell ref="C1:N1"/>
    <mergeCell ref="C2:N2"/>
    <mergeCell ref="C3:N3"/>
    <mergeCell ref="D5:K5"/>
    <mergeCell ref="D6:K6"/>
    <mergeCell ref="E40:H40"/>
    <mergeCell ref="E26:H26"/>
    <mergeCell ref="D22:M22"/>
    <mergeCell ref="B87:N87"/>
    <mergeCell ref="D10:H10"/>
    <mergeCell ref="D33:N33"/>
    <mergeCell ref="E36:H36"/>
    <mergeCell ref="E37:H37"/>
    <mergeCell ref="E29:H29"/>
    <mergeCell ref="D11:H11"/>
    <mergeCell ref="D15:M15"/>
    <mergeCell ref="D16:I16"/>
    <mergeCell ref="D17:I17"/>
    <mergeCell ref="D24:I24"/>
    <mergeCell ref="E25:H25"/>
    <mergeCell ref="E18:H18"/>
    <mergeCell ref="E19:H19"/>
    <mergeCell ref="E27:H27"/>
    <mergeCell ref="E28:H28"/>
    <mergeCell ref="E39:H39"/>
    <mergeCell ref="E38:H38"/>
    <mergeCell ref="E41:H41"/>
    <mergeCell ref="E42:H42"/>
    <mergeCell ref="E43:H43"/>
    <mergeCell ref="E44:H44"/>
    <mergeCell ref="E50:H50"/>
    <mergeCell ref="E52:H52"/>
    <mergeCell ref="E45:H45"/>
    <mergeCell ref="E46:H46"/>
    <mergeCell ref="E47:H47"/>
    <mergeCell ref="E48:H48"/>
    <mergeCell ref="E49:H49"/>
    <mergeCell ref="E51:H51"/>
    <mergeCell ref="E54:H54"/>
    <mergeCell ref="E55:H55"/>
    <mergeCell ref="E56:H56"/>
    <mergeCell ref="E57:H57"/>
    <mergeCell ref="E53:H53"/>
  </mergeCells>
  <printOptions horizontalCentered="1"/>
  <pageMargins left="0" right="0.17" top="0" bottom="0" header="0" footer="0"/>
  <pageSetup paperSize="9" scale="60" orientation="portrait" r:id="rId1"/>
</worksheet>
</file>

<file path=xl/worksheets/sheet25.xml><?xml version="1.0" encoding="utf-8"?>
<worksheet xmlns="http://schemas.openxmlformats.org/spreadsheetml/2006/main" xmlns:r="http://schemas.openxmlformats.org/officeDocument/2006/relationships">
  <dimension ref="B1:T68"/>
  <sheetViews>
    <sheetView rightToLeft="1" view="pageBreakPreview" topLeftCell="A31" zoomScale="64" zoomScaleNormal="70" zoomScaleSheetLayoutView="64" workbookViewId="0">
      <selection activeCell="K22" sqref="K22"/>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3.25">
      <c r="D5" s="529" t="s">
        <v>278</v>
      </c>
      <c r="E5" s="529"/>
      <c r="F5" s="529"/>
      <c r="G5" s="529"/>
      <c r="H5" s="529"/>
      <c r="I5" s="529"/>
      <c r="J5" s="529"/>
      <c r="K5" s="529"/>
      <c r="L5" s="199"/>
      <c r="N5" s="226"/>
    </row>
    <row r="6" spans="3:20" s="225" customFormat="1" ht="3.75" customHeight="1">
      <c r="D6" s="540"/>
      <c r="E6" s="540"/>
      <c r="F6" s="540"/>
      <c r="G6" s="540"/>
      <c r="H6" s="540"/>
      <c r="I6" s="540"/>
      <c r="J6" s="540"/>
      <c r="K6" s="540"/>
      <c r="L6" s="199"/>
      <c r="N6" s="226"/>
    </row>
    <row r="7" spans="3:20" s="225" customFormat="1" ht="26.25" customHeight="1">
      <c r="D7" s="281"/>
      <c r="E7" s="281"/>
      <c r="F7" s="281"/>
      <c r="G7" s="281"/>
      <c r="H7" s="281"/>
      <c r="I7" s="281"/>
      <c r="J7" s="281"/>
      <c r="K7" s="281"/>
      <c r="L7" s="199"/>
      <c r="M7" s="161" t="str">
        <f>مفروضات!C26</f>
        <v xml:space="preserve"> (تجديد ارائه شده)</v>
      </c>
      <c r="N7" s="226"/>
    </row>
    <row r="8" spans="3:20" s="225" customFormat="1" ht="18">
      <c r="D8" s="130"/>
      <c r="E8" s="130"/>
      <c r="F8" s="130"/>
      <c r="H8" s="119"/>
      <c r="I8" s="118" t="s">
        <v>2</v>
      </c>
      <c r="J8" s="119"/>
      <c r="K8" s="175" t="str">
        <f>مفروضات!C24</f>
        <v>1391/12/29</v>
      </c>
      <c r="L8" s="151"/>
      <c r="M8" s="175" t="str">
        <f>مفروضات!C25</f>
        <v>1390/12/29</v>
      </c>
      <c r="N8" s="226"/>
    </row>
    <row r="9" spans="3:20" s="225" customFormat="1" ht="15.75">
      <c r="H9" s="133"/>
      <c r="I9" s="132"/>
      <c r="J9" s="133"/>
      <c r="K9" s="132" t="s">
        <v>1</v>
      </c>
      <c r="L9" s="118"/>
      <c r="M9" s="132" t="s">
        <v>1</v>
      </c>
      <c r="N9" s="226"/>
    </row>
    <row r="10" spans="3:20" s="225" customFormat="1" ht="24" customHeight="1">
      <c r="D10" s="526" t="s">
        <v>152</v>
      </c>
      <c r="E10" s="526"/>
      <c r="F10" s="526"/>
      <c r="G10" s="526"/>
      <c r="H10" s="526"/>
      <c r="I10" s="200" t="s">
        <v>279</v>
      </c>
      <c r="J10" s="118"/>
      <c r="K10" s="76">
        <f>K25</f>
        <v>0</v>
      </c>
      <c r="L10" s="118"/>
      <c r="M10" s="76">
        <f>M25</f>
        <v>0</v>
      </c>
      <c r="N10" s="226"/>
    </row>
    <row r="11" spans="3:20" s="225" customFormat="1" ht="21" customHeight="1">
      <c r="D11" s="526" t="s">
        <v>153</v>
      </c>
      <c r="E11" s="526"/>
      <c r="F11" s="526"/>
      <c r="G11" s="526"/>
      <c r="H11" s="526"/>
      <c r="I11" s="200" t="s">
        <v>280</v>
      </c>
      <c r="J11" s="118"/>
      <c r="K11" s="76">
        <f>K37</f>
        <v>0</v>
      </c>
      <c r="L11" s="118"/>
      <c r="M11" s="159">
        <f>M37</f>
        <v>0</v>
      </c>
      <c r="N11" s="226"/>
    </row>
    <row r="12" spans="3:20" s="225" customFormat="1" ht="5.25" customHeight="1">
      <c r="D12" s="201"/>
      <c r="E12" s="130"/>
      <c r="F12" s="130"/>
      <c r="H12" s="118"/>
      <c r="I12" s="202"/>
      <c r="J12" s="118"/>
      <c r="K12" s="158"/>
      <c r="L12" s="118"/>
      <c r="M12" s="159"/>
      <c r="N12" s="226"/>
    </row>
    <row r="13" spans="3:20" s="225" customFormat="1" ht="16.5" thickBot="1">
      <c r="D13" s="118"/>
      <c r="E13" s="118"/>
      <c r="F13" s="118"/>
      <c r="G13" s="118"/>
      <c r="H13" s="118"/>
      <c r="I13" s="118"/>
      <c r="J13" s="118"/>
      <c r="K13" s="78">
        <f>SUM(K10:K12)</f>
        <v>0</v>
      </c>
      <c r="L13" s="118"/>
      <c r="M13" s="78">
        <f>SUM(M10:M12)</f>
        <v>0</v>
      </c>
      <c r="N13" s="226"/>
    </row>
    <row r="14" spans="3:20" ht="7.5" customHeight="1" thickTop="1">
      <c r="D14" s="63"/>
      <c r="E14" s="63"/>
      <c r="F14" s="63"/>
      <c r="G14" s="63"/>
      <c r="H14" s="63"/>
      <c r="I14" s="63"/>
      <c r="J14" s="63"/>
      <c r="K14" s="70"/>
      <c r="L14" s="63"/>
      <c r="M14" s="70"/>
    </row>
    <row r="15" spans="3:20" ht="20.25">
      <c r="D15" s="527" t="s">
        <v>281</v>
      </c>
      <c r="E15" s="527"/>
      <c r="F15" s="527"/>
      <c r="G15" s="527"/>
      <c r="H15" s="527"/>
      <c r="I15" s="527"/>
      <c r="J15" s="527"/>
      <c r="K15" s="527"/>
      <c r="L15" s="527"/>
      <c r="M15" s="527"/>
      <c r="N15" s="59"/>
    </row>
    <row r="16" spans="3:20" ht="21" customHeight="1">
      <c r="D16" s="523"/>
      <c r="E16" s="523"/>
      <c r="F16" s="523"/>
      <c r="G16" s="523"/>
      <c r="H16" s="523"/>
      <c r="I16" s="523"/>
      <c r="J16" s="63"/>
      <c r="K16" s="64" t="str">
        <f>مفروضات!C24</f>
        <v>1391/12/29</v>
      </c>
      <c r="L16" s="65"/>
      <c r="M16" s="64" t="str">
        <f>مفروضات!C25</f>
        <v>1390/12/29</v>
      </c>
      <c r="N16" s="59"/>
    </row>
    <row r="17" spans="4:13" s="59" customFormat="1" ht="18">
      <c r="D17" s="564"/>
      <c r="E17" s="564"/>
      <c r="F17" s="564"/>
      <c r="G17" s="564"/>
      <c r="H17" s="564"/>
      <c r="I17" s="564"/>
      <c r="J17" s="63"/>
      <c r="K17" s="67" t="s">
        <v>1</v>
      </c>
      <c r="L17" s="66"/>
      <c r="M17" s="67" t="s">
        <v>1</v>
      </c>
    </row>
    <row r="18" spans="4:13" s="59" customFormat="1" ht="18">
      <c r="D18" s="1"/>
      <c r="E18" s="533" t="s">
        <v>86</v>
      </c>
      <c r="F18" s="533"/>
      <c r="G18" s="533"/>
      <c r="H18" s="533"/>
      <c r="I18" s="39"/>
      <c r="J18" s="63"/>
      <c r="K18" s="235"/>
      <c r="L18" s="233"/>
      <c r="M18" s="235"/>
    </row>
    <row r="19" spans="4:13" s="59" customFormat="1" ht="18">
      <c r="D19" s="1"/>
      <c r="E19" s="565" t="s">
        <v>23</v>
      </c>
      <c r="F19" s="565"/>
      <c r="G19" s="565"/>
      <c r="H19" s="565"/>
      <c r="I19" s="39"/>
      <c r="J19" s="63"/>
      <c r="K19" s="235"/>
      <c r="L19" s="233"/>
      <c r="M19" s="235"/>
    </row>
    <row r="20" spans="4:13" s="59" customFormat="1" ht="18">
      <c r="D20" s="1"/>
      <c r="E20" s="565" t="s">
        <v>87</v>
      </c>
      <c r="F20" s="565"/>
      <c r="G20" s="565"/>
      <c r="H20" s="565"/>
      <c r="I20" s="39"/>
      <c r="J20" s="63"/>
      <c r="K20" s="235"/>
      <c r="L20" s="233"/>
      <c r="M20" s="235"/>
    </row>
    <row r="21" spans="4:13" s="59" customFormat="1" ht="18">
      <c r="D21" s="1"/>
      <c r="E21" s="565" t="s">
        <v>283</v>
      </c>
      <c r="F21" s="565"/>
      <c r="G21" s="565"/>
      <c r="H21" s="565"/>
      <c r="I21" s="39"/>
      <c r="J21" s="63"/>
      <c r="K21" s="235"/>
      <c r="L21" s="233"/>
      <c r="M21" s="235"/>
    </row>
    <row r="22" spans="4:13" s="59" customFormat="1" ht="18">
      <c r="D22" s="1"/>
      <c r="E22" s="565" t="s">
        <v>277</v>
      </c>
      <c r="F22" s="565"/>
      <c r="G22" s="565"/>
      <c r="H22" s="565"/>
      <c r="I22" s="39"/>
      <c r="J22" s="63"/>
      <c r="K22" s="235"/>
      <c r="L22" s="233"/>
      <c r="M22" s="235"/>
    </row>
    <row r="23" spans="4:13" s="59" customFormat="1" ht="18">
      <c r="D23" s="1"/>
      <c r="E23" s="565" t="s">
        <v>88</v>
      </c>
      <c r="F23" s="565"/>
      <c r="G23" s="565"/>
      <c r="H23" s="565"/>
      <c r="I23" s="39"/>
      <c r="J23" s="63"/>
      <c r="K23" s="235"/>
      <c r="L23" s="233"/>
      <c r="M23" s="235"/>
    </row>
    <row r="24" spans="4:13" s="59" customFormat="1" ht="18">
      <c r="D24" s="1"/>
      <c r="E24" s="565" t="s">
        <v>24</v>
      </c>
      <c r="F24" s="565"/>
      <c r="G24" s="565"/>
      <c r="H24" s="565"/>
      <c r="I24" s="39"/>
      <c r="J24" s="63"/>
      <c r="K24" s="235"/>
      <c r="L24" s="233"/>
      <c r="M24" s="235"/>
    </row>
    <row r="25" spans="4:13" s="59" customFormat="1" ht="21" customHeight="1" thickBot="1">
      <c r="D25" s="63"/>
      <c r="E25" s="63"/>
      <c r="F25" s="63"/>
      <c r="G25" s="63"/>
      <c r="H25" s="63"/>
      <c r="I25" s="63"/>
      <c r="J25" s="63"/>
      <c r="K25" s="300">
        <f>SUM(K18:K24)</f>
        <v>0</v>
      </c>
      <c r="L25" s="236"/>
      <c r="M25" s="300">
        <f>SUM(M18:M24)</f>
        <v>0</v>
      </c>
    </row>
    <row r="26" spans="4:13" s="59" customFormat="1" ht="6" customHeight="1" thickTop="1">
      <c r="D26" s="63"/>
      <c r="E26" s="63"/>
      <c r="F26" s="63"/>
      <c r="G26" s="63"/>
      <c r="H26" s="63"/>
      <c r="I26" s="63"/>
      <c r="J26" s="63"/>
      <c r="K26" s="70"/>
      <c r="L26" s="63"/>
      <c r="M26" s="70"/>
    </row>
    <row r="27" spans="4:13" s="59" customFormat="1" ht="20.25">
      <c r="D27" s="527" t="s">
        <v>282</v>
      </c>
      <c r="E27" s="527"/>
      <c r="F27" s="527"/>
      <c r="G27" s="527"/>
      <c r="H27" s="527"/>
      <c r="I27" s="527"/>
      <c r="J27" s="527"/>
      <c r="K27" s="527"/>
      <c r="L27" s="527"/>
      <c r="M27" s="527"/>
    </row>
    <row r="28" spans="4:13" s="59" customFormat="1" ht="21" customHeight="1">
      <c r="D28" s="33"/>
      <c r="E28" s="33"/>
      <c r="F28" s="33"/>
      <c r="G28" s="33"/>
      <c r="H28" s="33"/>
      <c r="I28" s="33"/>
      <c r="J28" s="33"/>
      <c r="K28" s="81" t="str">
        <f>K16</f>
        <v>1391/12/29</v>
      </c>
      <c r="L28" s="73"/>
      <c r="M28" s="74" t="str">
        <f>M16</f>
        <v>1390/12/29</v>
      </c>
    </row>
    <row r="29" spans="4:13" s="59" customFormat="1" ht="18.75" customHeight="1">
      <c r="D29" s="523"/>
      <c r="E29" s="523"/>
      <c r="F29" s="523"/>
      <c r="G29" s="523"/>
      <c r="H29" s="523"/>
      <c r="I29" s="523"/>
      <c r="J29" s="33"/>
      <c r="K29" s="67" t="s">
        <v>1</v>
      </c>
      <c r="L29" s="66"/>
      <c r="M29" s="67" t="s">
        <v>1</v>
      </c>
    </row>
    <row r="30" spans="4:13" s="59" customFormat="1" ht="18">
      <c r="D30" s="39"/>
      <c r="E30" s="533" t="s">
        <v>86</v>
      </c>
      <c r="F30" s="533"/>
      <c r="G30" s="533"/>
      <c r="H30" s="533"/>
      <c r="I30" s="75"/>
      <c r="J30" s="63"/>
      <c r="K30" s="233"/>
      <c r="L30" s="204"/>
      <c r="M30" s="233"/>
    </row>
    <row r="31" spans="4:13" s="59" customFormat="1" ht="18">
      <c r="D31" s="39"/>
      <c r="E31" s="565" t="s">
        <v>23</v>
      </c>
      <c r="F31" s="565"/>
      <c r="G31" s="565"/>
      <c r="H31" s="565"/>
      <c r="I31" s="75"/>
      <c r="J31" s="63"/>
      <c r="K31" s="233"/>
      <c r="L31" s="204"/>
      <c r="M31" s="233"/>
    </row>
    <row r="32" spans="4:13" s="59" customFormat="1" ht="18">
      <c r="D32" s="39"/>
      <c r="E32" s="565" t="s">
        <v>87</v>
      </c>
      <c r="F32" s="565"/>
      <c r="G32" s="565"/>
      <c r="H32" s="565"/>
      <c r="I32" s="75"/>
      <c r="J32" s="63"/>
      <c r="K32" s="233"/>
      <c r="L32" s="204"/>
      <c r="M32" s="233"/>
    </row>
    <row r="33" spans="4:14" ht="18">
      <c r="D33" s="39"/>
      <c r="E33" s="565" t="s">
        <v>276</v>
      </c>
      <c r="F33" s="565"/>
      <c r="G33" s="565"/>
      <c r="H33" s="565"/>
      <c r="I33" s="75"/>
      <c r="J33" s="63"/>
      <c r="K33" s="233"/>
      <c r="L33" s="204"/>
      <c r="M33" s="233"/>
      <c r="N33" s="59"/>
    </row>
    <row r="34" spans="4:14" ht="18">
      <c r="D34" s="39"/>
      <c r="E34" s="565" t="s">
        <v>277</v>
      </c>
      <c r="F34" s="565"/>
      <c r="G34" s="565"/>
      <c r="H34" s="565"/>
      <c r="I34" s="75"/>
      <c r="J34" s="63"/>
      <c r="K34" s="233"/>
      <c r="L34" s="204"/>
      <c r="M34" s="233"/>
      <c r="N34" s="59"/>
    </row>
    <row r="35" spans="4:14" ht="18">
      <c r="D35" s="39"/>
      <c r="E35" s="565" t="s">
        <v>88</v>
      </c>
      <c r="F35" s="565"/>
      <c r="G35" s="565"/>
      <c r="H35" s="565"/>
      <c r="I35" s="75"/>
      <c r="J35" s="63"/>
      <c r="K35" s="233"/>
      <c r="L35" s="204"/>
      <c r="M35" s="233"/>
      <c r="N35" s="59"/>
    </row>
    <row r="36" spans="4:14" ht="18">
      <c r="D36" s="39"/>
      <c r="E36" s="565" t="s">
        <v>24</v>
      </c>
      <c r="F36" s="565"/>
      <c r="G36" s="565"/>
      <c r="H36" s="565"/>
      <c r="I36" s="75"/>
      <c r="J36" s="63"/>
      <c r="K36" s="233"/>
      <c r="L36" s="204"/>
      <c r="M36" s="233"/>
      <c r="N36" s="59"/>
    </row>
    <row r="37" spans="4:14" ht="18.75" thickBot="1">
      <c r="D37" s="63"/>
      <c r="E37" s="63"/>
      <c r="F37" s="63"/>
      <c r="G37" s="63"/>
      <c r="H37" s="63"/>
      <c r="I37" s="63"/>
      <c r="J37" s="63"/>
      <c r="K37" s="300">
        <f>SUM(K30:K36)</f>
        <v>0</v>
      </c>
      <c r="L37" s="236"/>
      <c r="M37" s="300">
        <f>SUM(M30:M36)</f>
        <v>0</v>
      </c>
      <c r="N37" s="59"/>
    </row>
    <row r="38" spans="4:14" ht="7.5" customHeight="1" thickTop="1">
      <c r="D38" s="63"/>
      <c r="E38" s="63"/>
      <c r="F38" s="63"/>
      <c r="G38" s="63"/>
      <c r="H38" s="63"/>
      <c r="I38" s="63"/>
      <c r="J38" s="63"/>
      <c r="K38" s="70"/>
      <c r="L38" s="63"/>
      <c r="M38" s="70"/>
      <c r="N38" s="59"/>
    </row>
    <row r="39" spans="4:14" ht="3" customHeight="1">
      <c r="D39" s="61"/>
      <c r="E39" s="61"/>
      <c r="F39" s="61"/>
      <c r="G39" s="61"/>
      <c r="H39" s="61"/>
      <c r="I39" s="61"/>
      <c r="J39" s="61"/>
      <c r="K39" s="61"/>
      <c r="L39" s="61"/>
      <c r="M39" s="61"/>
    </row>
    <row r="40" spans="4:14" ht="27.75" customHeight="1">
      <c r="D40" s="528"/>
      <c r="E40" s="528"/>
      <c r="F40" s="528"/>
      <c r="G40" s="528"/>
      <c r="H40" s="528"/>
      <c r="I40" s="528"/>
      <c r="J40" s="37"/>
      <c r="K40" s="37"/>
      <c r="L40" s="37"/>
      <c r="M40" s="37"/>
    </row>
    <row r="68" spans="2:14" ht="23.25">
      <c r="B68" s="524">
        <v>28</v>
      </c>
      <c r="C68" s="524"/>
      <c r="D68" s="524"/>
      <c r="E68" s="524"/>
      <c r="F68" s="524"/>
      <c r="G68" s="524"/>
      <c r="H68" s="524"/>
      <c r="I68" s="524"/>
      <c r="J68" s="524"/>
      <c r="K68" s="524"/>
      <c r="L68" s="524"/>
      <c r="M68" s="524"/>
      <c r="N68" s="524"/>
    </row>
  </sheetData>
  <sheetProtection selectLockedCells="1"/>
  <mergeCells count="28">
    <mergeCell ref="B68:N68"/>
    <mergeCell ref="E19:H19"/>
    <mergeCell ref="E23:H23"/>
    <mergeCell ref="E20:H20"/>
    <mergeCell ref="E21:H21"/>
    <mergeCell ref="E24:H24"/>
    <mergeCell ref="D40:I40"/>
    <mergeCell ref="D27:M27"/>
    <mergeCell ref="D29:I29"/>
    <mergeCell ref="E30:H30"/>
    <mergeCell ref="E34:H34"/>
    <mergeCell ref="E35:H35"/>
    <mergeCell ref="E36:H36"/>
    <mergeCell ref="E31:H31"/>
    <mergeCell ref="E32:H32"/>
    <mergeCell ref="E33:H33"/>
    <mergeCell ref="E22:H22"/>
    <mergeCell ref="C1:N1"/>
    <mergeCell ref="C2:N2"/>
    <mergeCell ref="C3:N3"/>
    <mergeCell ref="D5:K5"/>
    <mergeCell ref="D6:K6"/>
    <mergeCell ref="D10:H10"/>
    <mergeCell ref="D11:H11"/>
    <mergeCell ref="D15:M15"/>
    <mergeCell ref="D16:I16"/>
    <mergeCell ref="D17:I17"/>
    <mergeCell ref="E18:H18"/>
  </mergeCells>
  <printOptions horizontalCentered="1"/>
  <pageMargins left="0" right="0.17" top="0" bottom="0" header="0" footer="0"/>
  <pageSetup paperSize="9" scale="63" orientation="portrait" r:id="rId1"/>
</worksheet>
</file>

<file path=xl/worksheets/sheet26.xml><?xml version="1.0" encoding="utf-8"?>
<worksheet xmlns="http://schemas.openxmlformats.org/spreadsheetml/2006/main" xmlns:r="http://schemas.openxmlformats.org/officeDocument/2006/relationships">
  <dimension ref="B1:T68"/>
  <sheetViews>
    <sheetView rightToLeft="1" view="pageBreakPreview" topLeftCell="A34" zoomScale="64" zoomScaleNormal="70" zoomScaleSheetLayoutView="64" workbookViewId="0">
      <selection activeCell="B14" sqref="B14"/>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3.28515625" style="59" bestFit="1" customWidth="1"/>
    <col min="6" max="6" width="1.140625" style="59" customWidth="1"/>
    <col min="7" max="8" width="18.85546875" style="59" customWidth="1"/>
    <col min="9" max="9" width="15.71093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2: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2: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2: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2:20" s="225" customFormat="1" ht="9.75" customHeight="1">
      <c r="C4" s="115"/>
      <c r="D4" s="115"/>
      <c r="E4" s="115"/>
      <c r="F4" s="115"/>
      <c r="G4" s="115"/>
      <c r="H4" s="115"/>
      <c r="I4" s="115"/>
      <c r="J4" s="115"/>
      <c r="K4" s="115"/>
      <c r="L4" s="115"/>
      <c r="M4" s="115"/>
      <c r="N4" s="115"/>
      <c r="O4" s="116"/>
      <c r="P4" s="116"/>
      <c r="Q4" s="116"/>
      <c r="R4" s="116"/>
      <c r="S4" s="116"/>
      <c r="T4" s="116"/>
    </row>
    <row r="5" spans="2:20" s="225" customFormat="1" ht="23.25">
      <c r="D5" s="529" t="s">
        <v>285</v>
      </c>
      <c r="E5" s="529"/>
      <c r="F5" s="529"/>
      <c r="G5" s="529"/>
      <c r="H5" s="529"/>
      <c r="I5" s="529"/>
      <c r="J5" s="529"/>
      <c r="K5" s="529"/>
      <c r="L5" s="199"/>
      <c r="N5" s="226"/>
    </row>
    <row r="6" spans="2:20" s="225" customFormat="1" ht="3.75" customHeight="1">
      <c r="D6" s="540"/>
      <c r="E6" s="540"/>
      <c r="F6" s="540"/>
      <c r="G6" s="540"/>
      <c r="H6" s="540"/>
      <c r="I6" s="540"/>
      <c r="J6" s="540"/>
      <c r="K6" s="540"/>
      <c r="L6" s="199"/>
      <c r="N6" s="226"/>
    </row>
    <row r="7" spans="2:20" s="225" customFormat="1" ht="26.25" customHeight="1">
      <c r="D7" s="281"/>
      <c r="E7" s="281"/>
      <c r="F7" s="281"/>
      <c r="G7" s="281"/>
      <c r="H7" s="281"/>
      <c r="I7" s="281"/>
      <c r="J7" s="281"/>
      <c r="K7" s="281"/>
      <c r="L7" s="199"/>
      <c r="M7" s="161" t="str">
        <f>مفروضات!C26</f>
        <v xml:space="preserve"> (تجديد ارائه شده)</v>
      </c>
      <c r="N7" s="226"/>
    </row>
    <row r="8" spans="2:20" s="225" customFormat="1" ht="18">
      <c r="D8" s="130"/>
      <c r="E8" s="130"/>
      <c r="F8" s="130"/>
      <c r="H8" s="119"/>
      <c r="I8" s="118" t="s">
        <v>2</v>
      </c>
      <c r="J8" s="119"/>
      <c r="K8" s="175" t="str">
        <f>مفروضات!C24</f>
        <v>1391/12/29</v>
      </c>
      <c r="L8" s="151"/>
      <c r="M8" s="175" t="str">
        <f>مفروضات!C25</f>
        <v>1390/12/29</v>
      </c>
      <c r="N8" s="226"/>
    </row>
    <row r="9" spans="2:20" s="225" customFormat="1" ht="15.75">
      <c r="H9" s="133"/>
      <c r="I9" s="132"/>
      <c r="J9" s="133"/>
      <c r="K9" s="132" t="s">
        <v>1</v>
      </c>
      <c r="L9" s="118"/>
      <c r="M9" s="132" t="s">
        <v>1</v>
      </c>
      <c r="N9" s="226"/>
    </row>
    <row r="10" spans="2:20" s="225" customFormat="1" ht="24" customHeight="1">
      <c r="D10" s="526" t="s">
        <v>152</v>
      </c>
      <c r="E10" s="526"/>
      <c r="F10" s="526"/>
      <c r="G10" s="526"/>
      <c r="H10" s="526"/>
      <c r="I10" s="200" t="s">
        <v>291</v>
      </c>
      <c r="J10" s="118"/>
      <c r="K10" s="76">
        <f>K24</f>
        <v>0</v>
      </c>
      <c r="L10" s="118"/>
      <c r="M10" s="76">
        <f>M24</f>
        <v>0</v>
      </c>
      <c r="N10" s="226"/>
    </row>
    <row r="11" spans="2:20" s="225" customFormat="1" ht="21" customHeight="1">
      <c r="D11" s="526" t="s">
        <v>153</v>
      </c>
      <c r="E11" s="526"/>
      <c r="F11" s="526"/>
      <c r="G11" s="526"/>
      <c r="H11" s="526"/>
      <c r="I11" s="200" t="s">
        <v>292</v>
      </c>
      <c r="J11" s="118"/>
      <c r="K11" s="76">
        <f>K35</f>
        <v>0</v>
      </c>
      <c r="L11" s="118"/>
      <c r="M11" s="159">
        <f>M35</f>
        <v>0</v>
      </c>
      <c r="N11" s="226"/>
    </row>
    <row r="12" spans="2:20" s="225" customFormat="1" ht="5.25" customHeight="1">
      <c r="D12" s="201"/>
      <c r="E12" s="130"/>
      <c r="F12" s="130"/>
      <c r="H12" s="118"/>
      <c r="I12" s="202"/>
      <c r="J12" s="118"/>
      <c r="K12" s="158"/>
      <c r="L12" s="118"/>
      <c r="M12" s="159"/>
      <c r="N12" s="226"/>
    </row>
    <row r="13" spans="2:20" s="225" customFormat="1" ht="16.5" thickBot="1">
      <c r="D13" s="118"/>
      <c r="E13" s="118"/>
      <c r="F13" s="118"/>
      <c r="G13" s="118"/>
      <c r="H13" s="118"/>
      <c r="I13" s="118"/>
      <c r="J13" s="118"/>
      <c r="K13" s="78">
        <f>SUM(K10:K12)</f>
        <v>0</v>
      </c>
      <c r="L13" s="118"/>
      <c r="M13" s="78">
        <f>SUM(M10:M12)</f>
        <v>0</v>
      </c>
      <c r="N13" s="226"/>
    </row>
    <row r="14" spans="2:20" ht="7.5" customHeight="1" thickTop="1">
      <c r="B14" s="59" t="s">
        <v>456</v>
      </c>
      <c r="D14" s="63"/>
      <c r="E14" s="63"/>
      <c r="F14" s="63"/>
      <c r="G14" s="63"/>
      <c r="H14" s="63"/>
      <c r="I14" s="63"/>
      <c r="J14" s="63"/>
      <c r="K14" s="70"/>
      <c r="L14" s="63"/>
      <c r="M14" s="70"/>
    </row>
    <row r="15" spans="2:20" ht="20.25">
      <c r="D15" s="527" t="s">
        <v>293</v>
      </c>
      <c r="E15" s="527"/>
      <c r="F15" s="527"/>
      <c r="G15" s="527"/>
      <c r="H15" s="527"/>
      <c r="I15" s="527"/>
      <c r="J15" s="527"/>
      <c r="K15" s="527"/>
      <c r="L15" s="527"/>
      <c r="M15" s="527"/>
      <c r="N15" s="59"/>
    </row>
    <row r="16" spans="2:20" ht="21" customHeight="1">
      <c r="D16" s="523"/>
      <c r="E16" s="523"/>
      <c r="F16" s="523"/>
      <c r="G16" s="523"/>
      <c r="H16" s="523"/>
      <c r="I16" s="523"/>
      <c r="J16" s="63"/>
      <c r="K16" s="64" t="str">
        <f>مفروضات!C24</f>
        <v>1391/12/29</v>
      </c>
      <c r="L16" s="65"/>
      <c r="M16" s="64" t="str">
        <f>مفروضات!C25</f>
        <v>1390/12/29</v>
      </c>
      <c r="N16" s="59"/>
    </row>
    <row r="17" spans="4:13" s="59" customFormat="1" ht="18">
      <c r="D17" s="564"/>
      <c r="E17" s="564"/>
      <c r="F17" s="564"/>
      <c r="G17" s="564"/>
      <c r="H17" s="564"/>
      <c r="I17" s="564"/>
      <c r="J17" s="63"/>
      <c r="K17" s="67" t="s">
        <v>1</v>
      </c>
      <c r="L17" s="66"/>
      <c r="M17" s="67" t="s">
        <v>1</v>
      </c>
    </row>
    <row r="18" spans="4:13" s="59" customFormat="1" ht="18">
      <c r="D18" s="1"/>
      <c r="E18" s="533" t="s">
        <v>286</v>
      </c>
      <c r="F18" s="533"/>
      <c r="G18" s="533"/>
      <c r="H18" s="533"/>
      <c r="I18" s="39"/>
      <c r="J18" s="63"/>
      <c r="K18" s="235"/>
      <c r="L18" s="233"/>
      <c r="M18" s="235"/>
    </row>
    <row r="19" spans="4:13" s="59" customFormat="1" ht="18">
      <c r="D19" s="1"/>
      <c r="E19" s="565" t="s">
        <v>287</v>
      </c>
      <c r="F19" s="565"/>
      <c r="G19" s="565"/>
      <c r="H19" s="565"/>
      <c r="I19" s="39"/>
      <c r="J19" s="63"/>
      <c r="K19" s="235"/>
      <c r="L19" s="233"/>
      <c r="M19" s="235"/>
    </row>
    <row r="20" spans="4:13" s="59" customFormat="1" ht="18">
      <c r="D20" s="1"/>
      <c r="E20" s="565" t="s">
        <v>419</v>
      </c>
      <c r="F20" s="565"/>
      <c r="G20" s="565"/>
      <c r="H20" s="565"/>
      <c r="I20" s="39"/>
      <c r="J20" s="63"/>
      <c r="K20" s="235"/>
      <c r="L20" s="233"/>
      <c r="M20" s="235"/>
    </row>
    <row r="21" spans="4:13" s="59" customFormat="1" ht="18">
      <c r="D21" s="1"/>
      <c r="E21" s="565" t="s">
        <v>420</v>
      </c>
      <c r="F21" s="565"/>
      <c r="G21" s="565"/>
      <c r="H21" s="565"/>
      <c r="I21" s="39"/>
      <c r="J21" s="63"/>
      <c r="K21" s="235"/>
      <c r="L21" s="233"/>
      <c r="M21" s="235"/>
    </row>
    <row r="22" spans="4:13" s="59" customFormat="1" ht="18">
      <c r="D22" s="1"/>
      <c r="E22" s="565" t="s">
        <v>275</v>
      </c>
      <c r="F22" s="565"/>
      <c r="G22" s="565"/>
      <c r="H22" s="565"/>
      <c r="I22" s="39"/>
      <c r="J22" s="63"/>
      <c r="K22" s="235"/>
      <c r="L22" s="233"/>
      <c r="M22" s="235"/>
    </row>
    <row r="23" spans="4:13" s="59" customFormat="1" ht="18">
      <c r="D23" s="1"/>
      <c r="E23" s="565" t="s">
        <v>421</v>
      </c>
      <c r="F23" s="565"/>
      <c r="G23" s="565"/>
      <c r="H23" s="565"/>
      <c r="I23" s="39"/>
      <c r="J23" s="63"/>
      <c r="K23" s="235"/>
      <c r="L23" s="233"/>
      <c r="M23" s="235"/>
    </row>
    <row r="24" spans="4:13" s="59" customFormat="1" ht="21" customHeight="1" thickBot="1">
      <c r="D24" s="63"/>
      <c r="E24" s="63"/>
      <c r="F24" s="63"/>
      <c r="G24" s="63"/>
      <c r="H24" s="63"/>
      <c r="I24" s="63"/>
      <c r="J24" s="63"/>
      <c r="K24" s="300">
        <f>SUM(K18:K23)</f>
        <v>0</v>
      </c>
      <c r="L24" s="236"/>
      <c r="M24" s="300">
        <f>SUM(M18:M23)</f>
        <v>0</v>
      </c>
    </row>
    <row r="25" spans="4:13" s="59" customFormat="1" ht="6" customHeight="1" thickTop="1">
      <c r="D25" s="63"/>
      <c r="E25" s="63"/>
      <c r="F25" s="63"/>
      <c r="G25" s="63"/>
      <c r="H25" s="63"/>
      <c r="I25" s="63"/>
      <c r="J25" s="63"/>
      <c r="K25" s="70"/>
      <c r="L25" s="63"/>
      <c r="M25" s="70"/>
    </row>
    <row r="26" spans="4:13" s="59" customFormat="1" ht="20.25">
      <c r="D26" s="527" t="s">
        <v>294</v>
      </c>
      <c r="E26" s="527"/>
      <c r="F26" s="527"/>
      <c r="G26" s="527"/>
      <c r="H26" s="527"/>
      <c r="I26" s="527"/>
      <c r="J26" s="527"/>
      <c r="K26" s="527"/>
      <c r="L26" s="527"/>
      <c r="M26" s="527"/>
    </row>
    <row r="27" spans="4:13" s="59" customFormat="1" ht="21" customHeight="1">
      <c r="D27" s="33"/>
      <c r="E27" s="33"/>
      <c r="F27" s="33"/>
      <c r="G27" s="33"/>
      <c r="H27" s="33"/>
      <c r="I27" s="33"/>
      <c r="J27" s="33"/>
      <c r="K27" s="81" t="str">
        <f>K16</f>
        <v>1391/12/29</v>
      </c>
      <c r="L27" s="73"/>
      <c r="M27" s="74" t="str">
        <f>M16</f>
        <v>1390/12/29</v>
      </c>
    </row>
    <row r="28" spans="4:13" s="59" customFormat="1" ht="18.75" customHeight="1">
      <c r="D28" s="523"/>
      <c r="E28" s="523"/>
      <c r="F28" s="523"/>
      <c r="G28" s="523"/>
      <c r="H28" s="523"/>
      <c r="I28" s="523"/>
      <c r="J28" s="33"/>
      <c r="K28" s="67" t="s">
        <v>1</v>
      </c>
      <c r="L28" s="66"/>
      <c r="M28" s="67" t="s">
        <v>1</v>
      </c>
    </row>
    <row r="29" spans="4:13" s="59" customFormat="1" ht="18">
      <c r="D29" s="39"/>
      <c r="E29" s="533" t="s">
        <v>286</v>
      </c>
      <c r="F29" s="533"/>
      <c r="G29" s="533"/>
      <c r="H29" s="533"/>
      <c r="I29" s="75"/>
      <c r="J29" s="63"/>
      <c r="K29" s="233"/>
      <c r="L29" s="204"/>
      <c r="M29" s="233"/>
    </row>
    <row r="30" spans="4:13" s="59" customFormat="1" ht="18">
      <c r="D30" s="39"/>
      <c r="E30" s="565" t="s">
        <v>287</v>
      </c>
      <c r="F30" s="565"/>
      <c r="G30" s="565"/>
      <c r="H30" s="565"/>
      <c r="I30" s="75"/>
      <c r="J30" s="63"/>
      <c r="K30" s="233"/>
      <c r="L30" s="204"/>
      <c r="M30" s="233"/>
    </row>
    <row r="31" spans="4:13" s="59" customFormat="1" ht="18">
      <c r="D31" s="39"/>
      <c r="E31" s="565" t="s">
        <v>288</v>
      </c>
      <c r="F31" s="565"/>
      <c r="G31" s="565"/>
      <c r="H31" s="565"/>
      <c r="I31" s="75"/>
      <c r="J31" s="63"/>
      <c r="K31" s="233"/>
      <c r="L31" s="204"/>
      <c r="M31" s="233"/>
    </row>
    <row r="32" spans="4:13" s="59" customFormat="1" ht="18">
      <c r="D32" s="39"/>
      <c r="E32" s="565" t="s">
        <v>289</v>
      </c>
      <c r="F32" s="565"/>
      <c r="G32" s="565"/>
      <c r="H32" s="565"/>
      <c r="I32" s="75"/>
      <c r="J32" s="63"/>
      <c r="K32" s="233"/>
      <c r="L32" s="204"/>
      <c r="M32" s="233"/>
    </row>
    <row r="33" spans="4:14" ht="18">
      <c r="D33" s="39"/>
      <c r="E33" s="565" t="s">
        <v>275</v>
      </c>
      <c r="F33" s="565"/>
      <c r="G33" s="565"/>
      <c r="H33" s="565"/>
      <c r="I33" s="75"/>
      <c r="J33" s="63"/>
      <c r="K33" s="233"/>
      <c r="L33" s="204"/>
      <c r="M33" s="233"/>
      <c r="N33" s="59"/>
    </row>
    <row r="34" spans="4:14" ht="18">
      <c r="D34" s="39"/>
      <c r="E34" s="565" t="s">
        <v>290</v>
      </c>
      <c r="F34" s="565"/>
      <c r="G34" s="565"/>
      <c r="H34" s="565"/>
      <c r="I34" s="75"/>
      <c r="J34" s="63"/>
      <c r="K34" s="233"/>
      <c r="L34" s="204"/>
      <c r="M34" s="233"/>
      <c r="N34" s="59"/>
    </row>
    <row r="35" spans="4:14" ht="18.75" thickBot="1">
      <c r="D35" s="63"/>
      <c r="E35" s="63"/>
      <c r="F35" s="63"/>
      <c r="G35" s="63"/>
      <c r="H35" s="63"/>
      <c r="I35" s="63"/>
      <c r="J35" s="63"/>
      <c r="K35" s="300">
        <f>SUM(K29:K34)</f>
        <v>0</v>
      </c>
      <c r="L35" s="236"/>
      <c r="M35" s="300">
        <f>SUM(M29:M34)</f>
        <v>0</v>
      </c>
      <c r="N35" s="59"/>
    </row>
    <row r="36" spans="4:14" ht="7.5" customHeight="1" thickTop="1">
      <c r="D36" s="63"/>
      <c r="E36" s="63"/>
      <c r="F36" s="63"/>
      <c r="G36" s="63"/>
      <c r="H36" s="63"/>
      <c r="I36" s="63"/>
      <c r="J36" s="63"/>
      <c r="K36" s="70"/>
      <c r="L36" s="63"/>
      <c r="M36" s="70"/>
      <c r="N36" s="59"/>
    </row>
    <row r="37" spans="4:14" ht="3" customHeight="1">
      <c r="D37" s="61"/>
      <c r="E37" s="61"/>
      <c r="F37" s="61"/>
      <c r="G37" s="61"/>
      <c r="H37" s="61"/>
      <c r="I37" s="61"/>
      <c r="J37" s="61"/>
      <c r="K37" s="61"/>
      <c r="L37" s="61"/>
      <c r="M37" s="61"/>
    </row>
    <row r="38" spans="4:14" ht="27.75" customHeight="1">
      <c r="D38" s="528"/>
      <c r="E38" s="528"/>
      <c r="F38" s="528"/>
      <c r="G38" s="528"/>
      <c r="H38" s="528"/>
      <c r="I38" s="528"/>
      <c r="J38" s="37"/>
      <c r="K38" s="37"/>
      <c r="L38" s="37"/>
      <c r="M38" s="37"/>
    </row>
    <row r="68" spans="2:14" ht="23.25">
      <c r="B68" s="524">
        <v>29</v>
      </c>
      <c r="C68" s="524"/>
      <c r="D68" s="524"/>
      <c r="E68" s="524"/>
      <c r="F68" s="524"/>
      <c r="G68" s="524"/>
      <c r="H68" s="524"/>
      <c r="I68" s="524"/>
      <c r="J68" s="524"/>
      <c r="K68" s="524"/>
      <c r="L68" s="524"/>
      <c r="M68" s="524"/>
      <c r="N68" s="524"/>
    </row>
  </sheetData>
  <sheetProtection selectLockedCells="1"/>
  <mergeCells count="26">
    <mergeCell ref="E29:H29"/>
    <mergeCell ref="E30:H30"/>
    <mergeCell ref="E31:H31"/>
    <mergeCell ref="E32:H32"/>
    <mergeCell ref="E34:H34"/>
    <mergeCell ref="E22:H22"/>
    <mergeCell ref="B68:N68"/>
    <mergeCell ref="E19:H19"/>
    <mergeCell ref="C1:N1"/>
    <mergeCell ref="C2:N2"/>
    <mergeCell ref="C3:N3"/>
    <mergeCell ref="D5:K5"/>
    <mergeCell ref="D6:K6"/>
    <mergeCell ref="D10:H10"/>
    <mergeCell ref="D11:H11"/>
    <mergeCell ref="D15:M15"/>
    <mergeCell ref="E23:H23"/>
    <mergeCell ref="D26:M26"/>
    <mergeCell ref="E33:H33"/>
    <mergeCell ref="D38:I38"/>
    <mergeCell ref="D28:I28"/>
    <mergeCell ref="D16:I16"/>
    <mergeCell ref="D17:I17"/>
    <mergeCell ref="E18:H18"/>
    <mergeCell ref="E20:H20"/>
    <mergeCell ref="E21:H21"/>
  </mergeCells>
  <printOptions horizontalCentered="1"/>
  <pageMargins left="0" right="0.17" top="0" bottom="0" header="0" footer="0"/>
  <pageSetup paperSize="9" scale="63" orientation="portrait" r:id="rId1"/>
</worksheet>
</file>

<file path=xl/worksheets/sheet27.xml><?xml version="1.0" encoding="utf-8"?>
<worksheet xmlns="http://schemas.openxmlformats.org/spreadsheetml/2006/main" xmlns:r="http://schemas.openxmlformats.org/officeDocument/2006/relationships">
  <dimension ref="A1:U63"/>
  <sheetViews>
    <sheetView rightToLeft="1" tabSelected="1" view="pageBreakPreview" zoomScale="64" zoomScaleNormal="70" zoomScaleSheetLayoutView="64" workbookViewId="0">
      <selection activeCell="D31" sqref="D31:J31"/>
    </sheetView>
  </sheetViews>
  <sheetFormatPr defaultColWidth="9.140625" defaultRowHeight="14.25"/>
  <cols>
    <col min="1" max="1" width="1.7109375" style="59" customWidth="1"/>
    <col min="2" max="2" width="19.28515625" style="59" customWidth="1"/>
    <col min="3" max="3" width="2.85546875" style="59" customWidth="1"/>
    <col min="4" max="4" width="26.7109375" style="59" customWidth="1"/>
    <col min="5" max="5" width="1.28515625" style="230" customWidth="1"/>
    <col min="6" max="6" width="23.28515625" style="59" bestFit="1" customWidth="1"/>
    <col min="7" max="7" width="1.140625" style="59" customWidth="1"/>
    <col min="8" max="8" width="18.85546875" style="59" customWidth="1"/>
    <col min="9" max="9" width="1" style="59" customWidth="1"/>
    <col min="10" max="10" width="15.7109375" style="59" customWidth="1"/>
    <col min="11" max="11" width="1.28515625" style="59" customWidth="1"/>
    <col min="12" max="12" width="27" style="59" customWidth="1"/>
    <col min="13" max="13" width="1" style="59" customWidth="1"/>
    <col min="14" max="14" width="24.85546875" style="59" customWidth="1"/>
    <col min="15" max="15" width="2.7109375" style="60" customWidth="1"/>
    <col min="16" max="16" width="1" style="59" customWidth="1"/>
    <col min="17" max="17" width="17.85546875" style="59" bestFit="1" customWidth="1"/>
    <col min="18" max="18" width="0.7109375" style="59" customWidth="1"/>
    <col min="19" max="19" width="15.28515625" style="59" bestFit="1" customWidth="1"/>
    <col min="20" max="20" width="0.85546875" style="59" customWidth="1"/>
    <col min="21" max="16384" width="9.140625" style="59"/>
  </cols>
  <sheetData>
    <row r="1" spans="3:21" s="225" customFormat="1" ht="23.25">
      <c r="C1" s="501" t="str">
        <f>مفروضات!C6</f>
        <v>دانشگاه علوم پزشکی و خدمات بهداشتی و درمانی .............</v>
      </c>
      <c r="D1" s="501"/>
      <c r="E1" s="501"/>
      <c r="F1" s="501"/>
      <c r="G1" s="501"/>
      <c r="H1" s="501"/>
      <c r="I1" s="501"/>
      <c r="J1" s="501"/>
      <c r="K1" s="501"/>
      <c r="L1" s="501"/>
      <c r="M1" s="501"/>
      <c r="N1" s="501"/>
      <c r="O1" s="501"/>
      <c r="P1" s="116"/>
      <c r="Q1" s="116"/>
      <c r="R1" s="116"/>
      <c r="S1" s="116"/>
      <c r="T1" s="116"/>
      <c r="U1" s="116"/>
    </row>
    <row r="2" spans="3:21" s="225" customFormat="1" ht="23.25">
      <c r="C2" s="501" t="str">
        <f>مفروضات!C17</f>
        <v>يادداشتهاي توضيحي صورتهاي مالي</v>
      </c>
      <c r="D2" s="501"/>
      <c r="E2" s="501"/>
      <c r="F2" s="501"/>
      <c r="G2" s="501"/>
      <c r="H2" s="501"/>
      <c r="I2" s="501"/>
      <c r="J2" s="501"/>
      <c r="K2" s="501"/>
      <c r="L2" s="501"/>
      <c r="M2" s="501"/>
      <c r="N2" s="501"/>
      <c r="O2" s="501"/>
      <c r="P2" s="116"/>
      <c r="Q2" s="116"/>
      <c r="R2" s="116"/>
      <c r="S2" s="116"/>
      <c r="T2" s="116"/>
      <c r="U2" s="116"/>
    </row>
    <row r="3" spans="3:21" s="225" customFormat="1" ht="23.25">
      <c r="C3" s="501" t="str">
        <f>مفروضات!C16</f>
        <v>سال مالي منتهي به 29 اسفند ماه 1391</v>
      </c>
      <c r="D3" s="501"/>
      <c r="E3" s="501"/>
      <c r="F3" s="501"/>
      <c r="G3" s="501"/>
      <c r="H3" s="501"/>
      <c r="I3" s="501"/>
      <c r="J3" s="501"/>
      <c r="K3" s="501"/>
      <c r="L3" s="501"/>
      <c r="M3" s="501"/>
      <c r="N3" s="501"/>
      <c r="O3" s="501"/>
      <c r="P3" s="116"/>
      <c r="Q3" s="116"/>
      <c r="R3" s="116"/>
      <c r="S3" s="116"/>
      <c r="T3" s="116"/>
      <c r="U3" s="116"/>
    </row>
    <row r="4" spans="3:21" s="225" customFormat="1" ht="9.75" customHeight="1">
      <c r="C4" s="115"/>
      <c r="D4" s="115"/>
      <c r="E4" s="461"/>
      <c r="F4" s="115"/>
      <c r="G4" s="115"/>
      <c r="H4" s="115"/>
      <c r="I4" s="115"/>
      <c r="J4" s="115"/>
      <c r="K4" s="115"/>
      <c r="L4" s="115"/>
      <c r="M4" s="115"/>
      <c r="N4" s="115"/>
      <c r="O4" s="115"/>
      <c r="P4" s="116"/>
      <c r="Q4" s="116"/>
      <c r="R4" s="116"/>
      <c r="S4" s="116"/>
      <c r="T4" s="116"/>
      <c r="U4" s="116"/>
    </row>
    <row r="5" spans="3:21" s="225" customFormat="1" ht="23.25">
      <c r="D5" s="529" t="s">
        <v>295</v>
      </c>
      <c r="E5" s="529"/>
      <c r="F5" s="529"/>
      <c r="G5" s="529"/>
      <c r="H5" s="529"/>
      <c r="I5" s="529"/>
      <c r="J5" s="529"/>
      <c r="K5" s="529"/>
      <c r="L5" s="529"/>
      <c r="M5" s="199"/>
      <c r="O5" s="226"/>
    </row>
    <row r="6" spans="3:21" s="225" customFormat="1" ht="3.75" customHeight="1">
      <c r="D6" s="540"/>
      <c r="E6" s="540"/>
      <c r="F6" s="540"/>
      <c r="G6" s="540"/>
      <c r="H6" s="540"/>
      <c r="I6" s="540"/>
      <c r="J6" s="540"/>
      <c r="K6" s="540"/>
      <c r="L6" s="540"/>
      <c r="M6" s="199"/>
      <c r="O6" s="226"/>
    </row>
    <row r="7" spans="3:21" s="225" customFormat="1" ht="26.25" customHeight="1">
      <c r="D7" s="281"/>
      <c r="E7" s="281"/>
      <c r="F7" s="281"/>
      <c r="G7" s="281"/>
      <c r="H7" s="281"/>
      <c r="I7" s="281"/>
      <c r="J7" s="281"/>
      <c r="K7" s="281"/>
      <c r="L7" s="281"/>
      <c r="M7" s="199"/>
      <c r="N7" s="161" t="str">
        <f>مفروضات!C26</f>
        <v xml:space="preserve"> (تجديد ارائه شده)</v>
      </c>
      <c r="O7" s="226"/>
    </row>
    <row r="8" spans="3:21" s="225" customFormat="1" ht="18">
      <c r="D8" s="130"/>
      <c r="E8" s="119"/>
      <c r="F8" s="130"/>
      <c r="G8" s="130"/>
      <c r="I8" s="119"/>
      <c r="J8" s="118" t="s">
        <v>2</v>
      </c>
      <c r="K8" s="119"/>
      <c r="L8" s="175" t="str">
        <f>مفروضات!C24</f>
        <v>1391/12/29</v>
      </c>
      <c r="M8" s="151"/>
      <c r="N8" s="175" t="str">
        <f>مفروضات!C25</f>
        <v>1390/12/29</v>
      </c>
      <c r="O8" s="226"/>
    </row>
    <row r="9" spans="3:21" s="225" customFormat="1" ht="15.75">
      <c r="E9" s="307"/>
      <c r="I9" s="133"/>
      <c r="J9" s="132"/>
      <c r="K9" s="133"/>
      <c r="L9" s="132" t="s">
        <v>1</v>
      </c>
      <c r="M9" s="118"/>
      <c r="N9" s="132" t="s">
        <v>1</v>
      </c>
      <c r="O9" s="226"/>
    </row>
    <row r="10" spans="3:21" s="225" customFormat="1" ht="24" customHeight="1">
      <c r="D10" s="526" t="s">
        <v>152</v>
      </c>
      <c r="E10" s="526"/>
      <c r="F10" s="526"/>
      <c r="G10" s="526"/>
      <c r="H10" s="526"/>
      <c r="I10" s="526"/>
      <c r="J10" s="200" t="s">
        <v>291</v>
      </c>
      <c r="K10" s="118"/>
      <c r="L10" s="76">
        <f>L20</f>
        <v>0</v>
      </c>
      <c r="M10" s="118"/>
      <c r="N10" s="76">
        <f>N20</f>
        <v>0</v>
      </c>
      <c r="O10" s="226"/>
    </row>
    <row r="11" spans="3:21" s="225" customFormat="1" ht="21" customHeight="1">
      <c r="D11" s="526" t="s">
        <v>153</v>
      </c>
      <c r="E11" s="526"/>
      <c r="F11" s="526"/>
      <c r="G11" s="526"/>
      <c r="H11" s="526"/>
      <c r="I11" s="526"/>
      <c r="J11" s="200" t="s">
        <v>292</v>
      </c>
      <c r="K11" s="118"/>
      <c r="L11" s="76">
        <f>L27</f>
        <v>0</v>
      </c>
      <c r="M11" s="118"/>
      <c r="N11" s="159">
        <f>N27</f>
        <v>0</v>
      </c>
      <c r="O11" s="226"/>
    </row>
    <row r="12" spans="3:21" s="225" customFormat="1" ht="5.25" customHeight="1">
      <c r="D12" s="201"/>
      <c r="E12" s="308"/>
      <c r="F12" s="130"/>
      <c r="G12" s="130"/>
      <c r="I12" s="118"/>
      <c r="J12" s="202"/>
      <c r="K12" s="118"/>
      <c r="L12" s="158"/>
      <c r="M12" s="118"/>
      <c r="N12" s="159"/>
      <c r="O12" s="226"/>
    </row>
    <row r="13" spans="3:21" s="225" customFormat="1" ht="16.5" thickBot="1">
      <c r="D13" s="118"/>
      <c r="E13" s="133"/>
      <c r="F13" s="118"/>
      <c r="G13" s="118"/>
      <c r="H13" s="118"/>
      <c r="I13" s="118"/>
      <c r="J13" s="118"/>
      <c r="K13" s="118"/>
      <c r="L13" s="78">
        <f>SUM(L10:L12)</f>
        <v>0</v>
      </c>
      <c r="M13" s="118"/>
      <c r="N13" s="78">
        <f>SUM(N10:N12)</f>
        <v>0</v>
      </c>
      <c r="O13" s="226"/>
    </row>
    <row r="14" spans="3:21" ht="7.5" customHeight="1" thickTop="1">
      <c r="D14" s="63"/>
      <c r="E14" s="66"/>
      <c r="F14" s="63"/>
      <c r="G14" s="63"/>
      <c r="H14" s="63"/>
      <c r="I14" s="63"/>
      <c r="J14" s="63"/>
      <c r="K14" s="63"/>
      <c r="L14" s="70"/>
      <c r="M14" s="63"/>
      <c r="N14" s="70"/>
    </row>
    <row r="15" spans="3:21" ht="20.25">
      <c r="D15" s="527" t="s">
        <v>293</v>
      </c>
      <c r="E15" s="527"/>
      <c r="F15" s="527"/>
      <c r="G15" s="527"/>
      <c r="H15" s="527"/>
      <c r="I15" s="527"/>
      <c r="J15" s="527"/>
      <c r="K15" s="527"/>
      <c r="L15" s="527"/>
      <c r="M15" s="527"/>
      <c r="N15" s="527"/>
      <c r="O15" s="59"/>
    </row>
    <row r="16" spans="3:21" ht="21" customHeight="1">
      <c r="D16" s="523"/>
      <c r="E16" s="523"/>
      <c r="F16" s="523"/>
      <c r="G16" s="523"/>
      <c r="H16" s="523"/>
      <c r="I16" s="523"/>
      <c r="J16" s="523"/>
      <c r="K16" s="63"/>
      <c r="L16" s="64" t="str">
        <f>مفروضات!C24</f>
        <v>1391/12/29</v>
      </c>
      <c r="M16" s="65"/>
      <c r="N16" s="64" t="str">
        <f>مفروضات!C25</f>
        <v>1390/12/29</v>
      </c>
      <c r="O16" s="59"/>
    </row>
    <row r="17" spans="4:15" ht="18">
      <c r="D17" s="564"/>
      <c r="E17" s="564"/>
      <c r="F17" s="564"/>
      <c r="G17" s="564"/>
      <c r="H17" s="564"/>
      <c r="I17" s="564"/>
      <c r="J17" s="564"/>
      <c r="K17" s="63"/>
      <c r="L17" s="67" t="s">
        <v>1</v>
      </c>
      <c r="M17" s="66"/>
      <c r="N17" s="67" t="s">
        <v>1</v>
      </c>
      <c r="O17" s="59"/>
    </row>
    <row r="18" spans="4:15" ht="18">
      <c r="D18" s="1"/>
      <c r="E18" s="1"/>
      <c r="F18" s="565" t="s">
        <v>296</v>
      </c>
      <c r="G18" s="565"/>
      <c r="H18" s="565"/>
      <c r="I18" s="565"/>
      <c r="J18" s="39"/>
      <c r="K18" s="63"/>
      <c r="L18" s="71"/>
      <c r="M18" s="72"/>
      <c r="N18" s="71"/>
      <c r="O18" s="59"/>
    </row>
    <row r="19" spans="4:15" ht="18">
      <c r="D19" s="1"/>
      <c r="E19" s="1"/>
      <c r="F19" s="565" t="s">
        <v>297</v>
      </c>
      <c r="G19" s="565"/>
      <c r="H19" s="565"/>
      <c r="I19" s="565"/>
      <c r="J19" s="39"/>
      <c r="K19" s="63"/>
      <c r="L19" s="71"/>
      <c r="M19" s="72"/>
      <c r="N19" s="71"/>
      <c r="O19" s="59"/>
    </row>
    <row r="20" spans="4:15" ht="21" customHeight="1" thickBot="1">
      <c r="D20" s="63"/>
      <c r="E20" s="66"/>
      <c r="F20" s="63"/>
      <c r="G20" s="63"/>
      <c r="H20" s="63"/>
      <c r="I20" s="63"/>
      <c r="J20" s="63"/>
      <c r="K20" s="63"/>
      <c r="L20" s="69">
        <f>SUM(L18:L19)</f>
        <v>0</v>
      </c>
      <c r="M20" s="63"/>
      <c r="N20" s="69">
        <f>SUM(N18:N19)</f>
        <v>0</v>
      </c>
      <c r="O20" s="59"/>
    </row>
    <row r="21" spans="4:15" ht="6" customHeight="1" thickTop="1">
      <c r="D21" s="63"/>
      <c r="E21" s="66"/>
      <c r="F21" s="63"/>
      <c r="G21" s="63"/>
      <c r="H21" s="63"/>
      <c r="I21" s="63"/>
      <c r="J21" s="63"/>
      <c r="K21" s="63"/>
      <c r="L21" s="70"/>
      <c r="M21" s="63"/>
      <c r="N21" s="70"/>
      <c r="O21" s="59"/>
    </row>
    <row r="22" spans="4:15" ht="20.25">
      <c r="D22" s="527" t="s">
        <v>294</v>
      </c>
      <c r="E22" s="527"/>
      <c r="F22" s="527"/>
      <c r="G22" s="527"/>
      <c r="H22" s="527"/>
      <c r="I22" s="527"/>
      <c r="J22" s="527"/>
      <c r="K22" s="527"/>
      <c r="L22" s="527"/>
      <c r="M22" s="527"/>
      <c r="N22" s="527"/>
      <c r="O22" s="59"/>
    </row>
    <row r="23" spans="4:15" ht="21" customHeight="1">
      <c r="D23" s="33"/>
      <c r="E23" s="55"/>
      <c r="F23" s="33"/>
      <c r="G23" s="33"/>
      <c r="H23" s="33"/>
      <c r="I23" s="33"/>
      <c r="J23" s="33"/>
      <c r="K23" s="33"/>
      <c r="L23" s="81" t="str">
        <f>L16</f>
        <v>1391/12/29</v>
      </c>
      <c r="M23" s="73"/>
      <c r="N23" s="74" t="str">
        <f>N16</f>
        <v>1390/12/29</v>
      </c>
      <c r="O23" s="59"/>
    </row>
    <row r="24" spans="4:15" ht="18.75" customHeight="1">
      <c r="D24" s="523"/>
      <c r="E24" s="523"/>
      <c r="F24" s="523"/>
      <c r="G24" s="523"/>
      <c r="H24" s="523"/>
      <c r="I24" s="523"/>
      <c r="J24" s="523"/>
      <c r="K24" s="33"/>
      <c r="L24" s="67" t="s">
        <v>1</v>
      </c>
      <c r="M24" s="66"/>
      <c r="N24" s="67" t="s">
        <v>1</v>
      </c>
      <c r="O24" s="59"/>
    </row>
    <row r="25" spans="4:15" ht="18">
      <c r="D25" s="39"/>
      <c r="E25" s="12"/>
      <c r="F25" s="565" t="s">
        <v>296</v>
      </c>
      <c r="G25" s="565"/>
      <c r="H25" s="565"/>
      <c r="I25" s="565"/>
      <c r="J25" s="75"/>
      <c r="K25" s="63"/>
      <c r="L25" s="68"/>
      <c r="M25" s="63"/>
      <c r="N25" s="68"/>
      <c r="O25" s="59"/>
    </row>
    <row r="26" spans="4:15" ht="18">
      <c r="D26" s="39"/>
      <c r="E26" s="12"/>
      <c r="F26" s="565" t="s">
        <v>297</v>
      </c>
      <c r="G26" s="565"/>
      <c r="H26" s="565"/>
      <c r="I26" s="565"/>
      <c r="J26" s="75"/>
      <c r="K26" s="63"/>
      <c r="L26" s="68"/>
      <c r="M26" s="63"/>
      <c r="N26" s="68"/>
      <c r="O26" s="59"/>
    </row>
    <row r="27" spans="4:15" ht="16.5" thickBot="1">
      <c r="D27" s="63"/>
      <c r="E27" s="66"/>
      <c r="F27" s="63"/>
      <c r="G27" s="63"/>
      <c r="H27" s="63"/>
      <c r="I27" s="63"/>
      <c r="J27" s="63"/>
      <c r="K27" s="63"/>
      <c r="L27" s="69">
        <f>SUM(L25:L26)</f>
        <v>0</v>
      </c>
      <c r="M27" s="63"/>
      <c r="N27" s="69">
        <f>SUM(N25:N26)</f>
        <v>0</v>
      </c>
      <c r="O27" s="59"/>
    </row>
    <row r="28" spans="4:15" ht="7.5" customHeight="1" thickTop="1">
      <c r="D28" s="63"/>
      <c r="E28" s="66"/>
      <c r="F28" s="63"/>
      <c r="G28" s="63"/>
      <c r="H28" s="63"/>
      <c r="I28" s="63"/>
      <c r="J28" s="63"/>
      <c r="K28" s="63"/>
      <c r="L28" s="70"/>
      <c r="M28" s="63"/>
      <c r="N28" s="70"/>
      <c r="O28" s="59"/>
    </row>
    <row r="29" spans="4:15" ht="3" customHeight="1">
      <c r="D29" s="61"/>
      <c r="E29" s="62"/>
      <c r="F29" s="61"/>
      <c r="G29" s="61"/>
      <c r="H29" s="61"/>
      <c r="I29" s="61"/>
      <c r="J29" s="61"/>
      <c r="K29" s="61"/>
      <c r="L29" s="61"/>
      <c r="M29" s="61"/>
      <c r="N29" s="61"/>
    </row>
    <row r="30" spans="4:15" ht="27.75" customHeight="1">
      <c r="D30" s="528"/>
      <c r="E30" s="528"/>
      <c r="F30" s="528"/>
      <c r="G30" s="528"/>
      <c r="H30" s="528"/>
      <c r="I30" s="528"/>
      <c r="J30" s="528"/>
      <c r="K30" s="37"/>
      <c r="L30" s="37"/>
      <c r="M30" s="37"/>
      <c r="N30" s="37"/>
    </row>
    <row r="31" spans="4:15" ht="18">
      <c r="D31" s="525"/>
      <c r="E31" s="525"/>
      <c r="F31" s="525"/>
      <c r="G31" s="525"/>
      <c r="H31" s="525"/>
      <c r="I31" s="525"/>
      <c r="J31" s="525"/>
      <c r="K31" s="63"/>
      <c r="L31" s="44"/>
      <c r="M31" s="227"/>
      <c r="N31" s="42"/>
    </row>
    <row r="32" spans="4:15" ht="18.75" customHeight="1">
      <c r="D32" s="79"/>
      <c r="E32" s="79"/>
      <c r="F32" s="79"/>
      <c r="G32" s="79"/>
      <c r="H32" s="79"/>
      <c r="I32" s="79"/>
      <c r="J32" s="79"/>
      <c r="K32" s="63"/>
      <c r="L32" s="36"/>
      <c r="M32" s="66"/>
      <c r="N32" s="79"/>
    </row>
    <row r="33" spans="1:20" ht="78" customHeight="1">
      <c r="D33" s="568" t="s">
        <v>423</v>
      </c>
      <c r="E33" s="568"/>
      <c r="F33" s="568"/>
      <c r="G33" s="568"/>
      <c r="H33" s="568"/>
      <c r="I33" s="568"/>
      <c r="J33" s="568"/>
      <c r="K33" s="568"/>
      <c r="L33" s="568"/>
      <c r="M33" s="568"/>
      <c r="N33" s="568"/>
      <c r="O33" s="568"/>
      <c r="P33" s="43"/>
      <c r="Q33" s="43"/>
      <c r="R33" s="43"/>
      <c r="S33" s="43"/>
      <c r="T33" s="43"/>
    </row>
    <row r="37" spans="1:20" s="21" customFormat="1" ht="18">
      <c r="A37" s="28"/>
      <c r="C37" s="537" t="s">
        <v>422</v>
      </c>
      <c r="D37" s="537"/>
      <c r="E37" s="537"/>
      <c r="F37" s="537"/>
      <c r="G37" s="537"/>
      <c r="H37" s="537"/>
      <c r="I37" s="537"/>
      <c r="J37" s="537"/>
      <c r="K37" s="537"/>
      <c r="L37" s="537"/>
      <c r="M37" s="537"/>
      <c r="N37" s="537"/>
    </row>
    <row r="38" spans="1:20" s="21" customFormat="1" ht="18">
      <c r="A38" s="23"/>
      <c r="B38" s="16"/>
      <c r="C38" s="31"/>
      <c r="D38" s="20"/>
      <c r="E38" s="20"/>
      <c r="F38" s="326"/>
      <c r="G38" s="326"/>
      <c r="H38" s="569"/>
      <c r="I38" s="569"/>
      <c r="J38" s="569"/>
      <c r="K38" s="326"/>
      <c r="L38" s="12"/>
      <c r="M38" s="12"/>
      <c r="N38" s="12"/>
    </row>
    <row r="39" spans="1:20" s="21" customFormat="1" ht="18">
      <c r="A39" s="23"/>
      <c r="B39" s="16"/>
      <c r="C39" s="570" t="s">
        <v>27</v>
      </c>
      <c r="D39" s="570"/>
      <c r="E39" s="38"/>
      <c r="F39" s="13" t="s">
        <v>5</v>
      </c>
      <c r="G39" s="38"/>
      <c r="H39" s="13" t="s">
        <v>28</v>
      </c>
      <c r="I39" s="326"/>
      <c r="J39" s="13" t="s">
        <v>29</v>
      </c>
      <c r="L39" s="13" t="s">
        <v>30</v>
      </c>
      <c r="N39" s="13" t="s">
        <v>30</v>
      </c>
    </row>
    <row r="40" spans="1:20" s="21" customFormat="1" ht="18">
      <c r="A40" s="23"/>
      <c r="B40" s="16"/>
      <c r="C40" s="571" t="s">
        <v>1</v>
      </c>
      <c r="D40" s="571"/>
      <c r="E40" s="326"/>
      <c r="F40" s="197"/>
      <c r="G40" s="26"/>
      <c r="H40" s="14" t="s">
        <v>1</v>
      </c>
      <c r="I40" s="19"/>
      <c r="J40" s="14" t="s">
        <v>1</v>
      </c>
      <c r="L40" s="14" t="s">
        <v>1</v>
      </c>
      <c r="N40" s="14" t="s">
        <v>1</v>
      </c>
    </row>
    <row r="41" spans="1:20" s="21" customFormat="1" ht="18">
      <c r="A41" s="29"/>
      <c r="B41" s="10"/>
      <c r="C41" s="572"/>
      <c r="D41" s="572"/>
      <c r="E41" s="4"/>
      <c r="F41" s="17"/>
      <c r="G41" s="326"/>
      <c r="H41" s="56"/>
      <c r="I41" s="15"/>
      <c r="J41" s="11">
        <v>0</v>
      </c>
      <c r="L41" s="15">
        <f>C41-I41+J41</f>
        <v>0</v>
      </c>
      <c r="N41" s="15"/>
    </row>
    <row r="42" spans="1:20" s="21" customFormat="1" ht="18.75" thickBot="1">
      <c r="A42" s="23"/>
      <c r="B42" s="16"/>
      <c r="C42" s="566">
        <f>C41</f>
        <v>0</v>
      </c>
      <c r="D42" s="566"/>
      <c r="E42" s="17"/>
      <c r="F42" s="15"/>
      <c r="G42" s="326"/>
      <c r="H42" s="18">
        <f>SUM(H41)</f>
        <v>0</v>
      </c>
      <c r="I42" s="15"/>
      <c r="J42" s="18">
        <f>SUM(J41:J41)</f>
        <v>0</v>
      </c>
      <c r="L42" s="18">
        <f>SUM(L41:L41)</f>
        <v>0</v>
      </c>
      <c r="N42" s="18">
        <f>SUM(N41:N41)</f>
        <v>0</v>
      </c>
    </row>
    <row r="43" spans="1:20" s="21" customFormat="1" ht="18.75" thickTop="1">
      <c r="A43" s="29"/>
      <c r="B43" s="29"/>
      <c r="C43" s="32"/>
      <c r="D43" s="27"/>
      <c r="E43" s="27"/>
      <c r="F43" s="22"/>
      <c r="G43" s="22"/>
      <c r="H43" s="24"/>
      <c r="I43" s="24"/>
      <c r="J43" s="24"/>
      <c r="K43" s="22"/>
      <c r="L43" s="22"/>
      <c r="M43" s="25"/>
    </row>
    <row r="44" spans="1:20" s="21" customFormat="1" ht="48.75" customHeight="1">
      <c r="A44" s="30"/>
      <c r="C44" s="57"/>
      <c r="D44" s="567" t="s">
        <v>424</v>
      </c>
      <c r="E44" s="567"/>
      <c r="F44" s="567"/>
      <c r="G44" s="567"/>
      <c r="H44" s="567"/>
      <c r="I44" s="567"/>
      <c r="J44" s="567"/>
      <c r="K44" s="567"/>
      <c r="L44" s="567"/>
      <c r="M44" s="567"/>
      <c r="N44" s="567"/>
      <c r="O44" s="567"/>
    </row>
    <row r="63" spans="2:15" ht="23.25">
      <c r="B63" s="524">
        <v>30</v>
      </c>
      <c r="C63" s="524"/>
      <c r="D63" s="524"/>
      <c r="E63" s="524"/>
      <c r="F63" s="524"/>
      <c r="G63" s="524"/>
      <c r="H63" s="524"/>
      <c r="I63" s="524"/>
      <c r="J63" s="524"/>
      <c r="K63" s="524"/>
      <c r="L63" s="524"/>
      <c r="M63" s="524"/>
      <c r="N63" s="524"/>
      <c r="O63" s="524"/>
    </row>
  </sheetData>
  <sheetProtection selectLockedCells="1"/>
  <mergeCells count="27">
    <mergeCell ref="D10:I10"/>
    <mergeCell ref="D30:J30"/>
    <mergeCell ref="D31:J31"/>
    <mergeCell ref="F25:I25"/>
    <mergeCell ref="F26:I26"/>
    <mergeCell ref="F18:I18"/>
    <mergeCell ref="F19:I19"/>
    <mergeCell ref="D22:N22"/>
    <mergeCell ref="D24:J24"/>
    <mergeCell ref="B63:O63"/>
    <mergeCell ref="D11:I11"/>
    <mergeCell ref="D15:N15"/>
    <mergeCell ref="D16:J16"/>
    <mergeCell ref="D17:J17"/>
    <mergeCell ref="C42:D42"/>
    <mergeCell ref="C37:N37"/>
    <mergeCell ref="D44:O44"/>
    <mergeCell ref="D33:O33"/>
    <mergeCell ref="H38:J38"/>
    <mergeCell ref="C39:D39"/>
    <mergeCell ref="C40:D40"/>
    <mergeCell ref="C41:D41"/>
    <mergeCell ref="C1:O1"/>
    <mergeCell ref="C2:O2"/>
    <mergeCell ref="C3:O3"/>
    <mergeCell ref="D5:L5"/>
    <mergeCell ref="D6:L6"/>
  </mergeCells>
  <printOptions horizontalCentered="1"/>
  <pageMargins left="0" right="0.17" top="0" bottom="0" header="0" footer="0"/>
  <pageSetup paperSize="9" scale="59" orientation="portrait" r:id="rId1"/>
</worksheet>
</file>

<file path=xl/worksheets/sheet28.xml><?xml version="1.0" encoding="utf-8"?>
<worksheet xmlns="http://schemas.openxmlformats.org/spreadsheetml/2006/main" xmlns:r="http://schemas.openxmlformats.org/officeDocument/2006/relationships">
  <sheetPr codeName="Sheet28"/>
  <dimension ref="A1:O38"/>
  <sheetViews>
    <sheetView rightToLeft="1" view="pageBreakPreview" zoomScale="60" zoomScaleNormal="70" workbookViewId="0">
      <selection activeCell="B2" sqref="B2:J2"/>
    </sheetView>
  </sheetViews>
  <sheetFormatPr defaultColWidth="9.140625" defaultRowHeight="14.25"/>
  <cols>
    <col min="1" max="1" width="7.7109375" style="117" customWidth="1"/>
    <col min="2" max="2" width="50.7109375" style="117" customWidth="1"/>
    <col min="3" max="3" width="0.85546875" style="117" customWidth="1"/>
    <col min="4" max="4" width="5.7109375" style="117" customWidth="1"/>
    <col min="5" max="7" width="0.85546875" style="117" customWidth="1"/>
    <col min="8" max="8" width="20.7109375" style="117" customWidth="1"/>
    <col min="9" max="9" width="0.85546875" style="117" customWidth="1"/>
    <col min="10" max="10" width="20.7109375" style="117" customWidth="1"/>
    <col min="11" max="11" width="0.85546875" style="117" customWidth="1"/>
    <col min="12" max="16384" width="9.140625" style="117"/>
  </cols>
  <sheetData>
    <row r="1" spans="1:11" ht="30" customHeight="1">
      <c r="A1" s="116"/>
      <c r="B1" s="575" t="str">
        <f>مفروضات!C6</f>
        <v>دانشگاه علوم پزشکی و خدمات بهداشتی و درمانی .............</v>
      </c>
      <c r="C1" s="575"/>
      <c r="D1" s="575"/>
      <c r="E1" s="575"/>
      <c r="F1" s="575"/>
      <c r="G1" s="575"/>
      <c r="H1" s="575"/>
      <c r="I1" s="575"/>
      <c r="J1" s="575"/>
      <c r="K1" s="116"/>
    </row>
    <row r="2" spans="1:11" ht="30" customHeight="1">
      <c r="A2" s="116"/>
      <c r="B2" s="575" t="str">
        <f>مفروضات!C17</f>
        <v>يادداشتهاي توضيحي صورتهاي مالي</v>
      </c>
      <c r="C2" s="575"/>
      <c r="D2" s="575"/>
      <c r="E2" s="575"/>
      <c r="F2" s="575"/>
      <c r="G2" s="575"/>
      <c r="H2" s="575"/>
      <c r="I2" s="575"/>
      <c r="J2" s="575"/>
      <c r="K2" s="116"/>
    </row>
    <row r="3" spans="1:11" ht="30" customHeight="1">
      <c r="A3" s="116"/>
      <c r="B3" s="575" t="str">
        <f>مفروضات!C18</f>
        <v>سال مالي منتهي به 29 اسفند ماه 1391</v>
      </c>
      <c r="C3" s="575"/>
      <c r="D3" s="575"/>
      <c r="E3" s="575"/>
      <c r="F3" s="575"/>
      <c r="G3" s="575"/>
      <c r="H3" s="575"/>
      <c r="I3" s="575"/>
      <c r="J3" s="575"/>
      <c r="K3" s="116"/>
    </row>
    <row r="4" spans="1:11" ht="22.5" customHeight="1">
      <c r="A4" s="146"/>
      <c r="B4" s="574" t="s">
        <v>433</v>
      </c>
      <c r="C4" s="574"/>
      <c r="D4" s="574"/>
      <c r="E4" s="574"/>
      <c r="F4" s="574"/>
      <c r="G4" s="574"/>
      <c r="H4" s="309"/>
      <c r="I4" s="309"/>
      <c r="J4" s="309"/>
      <c r="K4" s="146"/>
    </row>
    <row r="5" spans="1:11" ht="22.5" customHeight="1">
      <c r="A5" s="146"/>
      <c r="B5" s="576" t="s">
        <v>60</v>
      </c>
      <c r="C5" s="576"/>
      <c r="D5" s="576"/>
      <c r="E5" s="576"/>
      <c r="F5" s="576"/>
      <c r="G5" s="576"/>
      <c r="H5" s="576"/>
      <c r="I5" s="309"/>
      <c r="J5" s="310"/>
      <c r="K5" s="146"/>
    </row>
    <row r="6" spans="1:11" ht="22.5" customHeight="1">
      <c r="B6" s="130"/>
      <c r="C6" s="130"/>
      <c r="D6" s="130"/>
      <c r="E6" s="130"/>
      <c r="F6" s="130"/>
      <c r="G6" s="130"/>
      <c r="H6" s="130"/>
      <c r="I6" s="311"/>
      <c r="J6" s="312"/>
    </row>
    <row r="7" spans="1:11" ht="22.5" customHeight="1">
      <c r="B7" s="130"/>
      <c r="C7" s="130"/>
      <c r="D7" s="119"/>
      <c r="E7" s="119"/>
      <c r="F7" s="119"/>
      <c r="G7" s="119"/>
      <c r="H7" s="120" t="str">
        <f>مفروضات!C24</f>
        <v>1391/12/29</v>
      </c>
      <c r="I7" s="311"/>
      <c r="J7" s="313" t="str">
        <f>مفروضات!C25</f>
        <v>1390/12/29</v>
      </c>
    </row>
    <row r="8" spans="1:11" ht="22.5" customHeight="1">
      <c r="B8" s="130"/>
      <c r="C8" s="130"/>
      <c r="D8" s="133"/>
      <c r="E8" s="133"/>
      <c r="F8" s="133"/>
      <c r="G8" s="133"/>
      <c r="H8" s="132" t="s">
        <v>1</v>
      </c>
      <c r="I8" s="118"/>
      <c r="J8" s="312"/>
    </row>
    <row r="9" spans="1:11" ht="27.95" customHeight="1">
      <c r="B9" s="314" t="s">
        <v>434</v>
      </c>
      <c r="C9" s="315"/>
      <c r="D9" s="130"/>
      <c r="E9" s="130"/>
      <c r="F9" s="130"/>
      <c r="G9" s="130"/>
      <c r="H9" s="122">
        <f>'درامد و هزینه'!I28</f>
        <v>0</v>
      </c>
      <c r="I9" s="311"/>
      <c r="J9" s="184"/>
    </row>
    <row r="10" spans="1:11" ht="27.95" customHeight="1">
      <c r="B10" s="314" t="s">
        <v>83</v>
      </c>
      <c r="C10" s="314"/>
      <c r="D10" s="130"/>
      <c r="E10" s="130"/>
      <c r="F10" s="130"/>
      <c r="G10" s="130"/>
      <c r="H10" s="179">
        <f>'دارایی ثابت مشهود'!O26+'دارایی ثابت مشهود'!O48</f>
        <v>0</v>
      </c>
      <c r="I10" s="311"/>
      <c r="J10" s="184"/>
    </row>
    <row r="11" spans="1:11" ht="22.5" customHeight="1">
      <c r="B11" s="314" t="s">
        <v>435</v>
      </c>
      <c r="C11" s="315"/>
      <c r="D11" s="130"/>
      <c r="E11" s="130"/>
      <c r="F11" s="130"/>
      <c r="G11" s="130"/>
      <c r="H11" s="179">
        <f>'ترازنامه '!K14-'ترازنامه '!Q14</f>
        <v>0</v>
      </c>
      <c r="I11" s="311"/>
      <c r="J11" s="184"/>
    </row>
    <row r="12" spans="1:11" ht="22.5" customHeight="1">
      <c r="B12" s="314" t="s">
        <v>436</v>
      </c>
      <c r="C12" s="315"/>
      <c r="D12" s="130"/>
      <c r="E12" s="130"/>
      <c r="F12" s="130"/>
      <c r="G12" s="130"/>
      <c r="H12" s="122">
        <f>'ترازنامه '!K15-'ترازنامه '!Q15</f>
        <v>0</v>
      </c>
      <c r="I12" s="311"/>
      <c r="J12" s="184"/>
    </row>
    <row r="13" spans="1:11" ht="22.5" customHeight="1">
      <c r="B13" s="314" t="s">
        <v>437</v>
      </c>
      <c r="C13" s="316"/>
      <c r="D13" s="130"/>
      <c r="E13" s="130"/>
      <c r="F13" s="130"/>
      <c r="G13" s="130"/>
      <c r="H13" s="179">
        <f>'ترازنامه '!K12-'ترازنامه '!Q12</f>
        <v>0</v>
      </c>
      <c r="I13" s="311"/>
      <c r="J13" s="184"/>
    </row>
    <row r="14" spans="1:11" ht="22.5" customHeight="1">
      <c r="B14" s="314" t="s">
        <v>438</v>
      </c>
      <c r="C14" s="316"/>
      <c r="D14" s="130"/>
      <c r="E14" s="130"/>
      <c r="F14" s="130"/>
      <c r="G14" s="130"/>
      <c r="H14" s="179">
        <f>'ترازنامه '!K25+'ترازنامه '!K26-'ترازنامه '!Q25-'ترازنامه '!Q26</f>
        <v>0</v>
      </c>
      <c r="I14" s="311"/>
      <c r="J14" s="184"/>
    </row>
    <row r="15" spans="1:11" ht="22.5" customHeight="1">
      <c r="B15" s="314" t="s">
        <v>439</v>
      </c>
      <c r="C15" s="316"/>
      <c r="D15" s="130"/>
      <c r="E15" s="130"/>
      <c r="F15" s="130"/>
      <c r="G15" s="130"/>
      <c r="H15" s="179">
        <f>'ترازنامه '!K28-'ترازنامه '!Q28</f>
        <v>0</v>
      </c>
      <c r="I15" s="311"/>
      <c r="J15" s="184"/>
    </row>
    <row r="16" spans="1:11" ht="22.5" customHeight="1">
      <c r="B16" s="314" t="s">
        <v>61</v>
      </c>
      <c r="C16" s="314"/>
      <c r="D16" s="130"/>
      <c r="E16" s="130"/>
      <c r="F16" s="130"/>
      <c r="G16" s="130"/>
      <c r="H16" s="317">
        <f>'سایر درامدوهزینه غیرعملیاتی'!K13</f>
        <v>0</v>
      </c>
      <c r="I16" s="311"/>
      <c r="J16" s="318"/>
    </row>
    <row r="17" spans="1:15" ht="22.5" customHeight="1" thickBot="1">
      <c r="B17" s="319"/>
      <c r="C17" s="130"/>
      <c r="D17" s="130"/>
      <c r="E17" s="130"/>
      <c r="F17" s="130"/>
      <c r="G17" s="130"/>
      <c r="H17" s="144">
        <f>SUM(H9:H16)</f>
        <v>0</v>
      </c>
      <c r="I17" s="311"/>
      <c r="J17" s="320">
        <f>SUM(J9:J16)</f>
        <v>0</v>
      </c>
    </row>
    <row r="18" spans="1:15" ht="22.5" customHeight="1" thickTop="1">
      <c r="B18" s="130"/>
      <c r="C18" s="130"/>
      <c r="D18" s="130"/>
      <c r="E18" s="130"/>
      <c r="F18" s="130"/>
      <c r="G18" s="130"/>
      <c r="H18" s="130"/>
      <c r="I18" s="311"/>
      <c r="J18" s="311"/>
    </row>
    <row r="19" spans="1:15" ht="22.5" customHeight="1">
      <c r="B19" s="311"/>
      <c r="C19" s="311"/>
      <c r="D19" s="311"/>
      <c r="E19" s="311"/>
      <c r="F19" s="311"/>
      <c r="G19" s="311"/>
      <c r="H19" s="311"/>
      <c r="I19" s="311"/>
      <c r="J19" s="311"/>
    </row>
    <row r="20" spans="1:15" ht="22.5" customHeight="1">
      <c r="B20" s="311"/>
      <c r="C20" s="311"/>
      <c r="D20" s="311"/>
      <c r="E20" s="311"/>
      <c r="F20" s="311"/>
      <c r="G20" s="311"/>
      <c r="H20" s="321"/>
      <c r="I20" s="321"/>
      <c r="J20" s="321"/>
    </row>
    <row r="21" spans="1:15" ht="22.5" customHeight="1">
      <c r="B21" s="311"/>
      <c r="C21" s="311"/>
      <c r="D21" s="311"/>
      <c r="E21" s="311"/>
      <c r="F21" s="311"/>
      <c r="G21" s="311"/>
      <c r="H21" s="321"/>
      <c r="I21" s="321"/>
      <c r="J21" s="321"/>
    </row>
    <row r="22" spans="1:15" ht="27.95" customHeight="1">
      <c r="B22" s="319"/>
      <c r="C22" s="311"/>
      <c r="D22" s="311"/>
      <c r="E22" s="311"/>
      <c r="F22" s="311"/>
      <c r="G22" s="311"/>
      <c r="H22" s="321"/>
      <c r="I22" s="321"/>
      <c r="J22" s="321"/>
    </row>
    <row r="23" spans="1:15" ht="22.5" customHeight="1">
      <c r="B23" s="319"/>
      <c r="C23" s="311"/>
      <c r="D23" s="311"/>
      <c r="E23" s="311"/>
      <c r="F23" s="311"/>
      <c r="G23" s="311"/>
      <c r="H23" s="321"/>
      <c r="I23" s="321"/>
      <c r="J23" s="321"/>
    </row>
    <row r="24" spans="1:15" ht="22.5" customHeight="1">
      <c r="B24" s="311"/>
      <c r="C24" s="311"/>
      <c r="D24" s="311"/>
      <c r="E24" s="311"/>
      <c r="F24" s="311"/>
      <c r="G24" s="311"/>
      <c r="H24" s="321"/>
      <c r="I24" s="321"/>
      <c r="J24" s="321"/>
    </row>
    <row r="25" spans="1:15" ht="22.5" customHeight="1">
      <c r="B25" s="311"/>
      <c r="C25" s="311"/>
      <c r="D25" s="311"/>
      <c r="E25" s="311"/>
      <c r="F25" s="311"/>
      <c r="G25" s="311"/>
      <c r="H25" s="321"/>
      <c r="I25" s="321"/>
      <c r="J25" s="321"/>
    </row>
    <row r="26" spans="1:15" ht="22.5" customHeight="1">
      <c r="B26" s="311"/>
      <c r="C26" s="311"/>
      <c r="D26" s="311"/>
      <c r="E26" s="311"/>
      <c r="F26" s="311"/>
      <c r="G26" s="311"/>
      <c r="H26" s="321"/>
      <c r="I26" s="321"/>
      <c r="J26" s="321"/>
    </row>
    <row r="27" spans="1:15" ht="23.25" customHeight="1">
      <c r="B27" s="311"/>
      <c r="C27" s="311"/>
      <c r="D27" s="311"/>
      <c r="E27" s="311"/>
      <c r="F27" s="311"/>
      <c r="G27" s="311"/>
      <c r="H27" s="321"/>
      <c r="I27" s="321"/>
      <c r="J27" s="321"/>
    </row>
    <row r="28" spans="1:15" ht="22.5" customHeight="1">
      <c r="B28" s="311"/>
      <c r="C28" s="311"/>
      <c r="D28" s="311"/>
      <c r="E28" s="311"/>
      <c r="F28" s="311"/>
      <c r="G28" s="311"/>
      <c r="H28" s="321"/>
      <c r="I28" s="321"/>
      <c r="J28" s="321"/>
    </row>
    <row r="29" spans="1:15" ht="22.5" customHeight="1">
      <c r="B29" s="311"/>
      <c r="C29" s="311"/>
      <c r="D29" s="311"/>
      <c r="E29" s="311"/>
      <c r="F29" s="311"/>
      <c r="G29" s="311"/>
      <c r="H29" s="321"/>
      <c r="I29" s="321"/>
      <c r="J29" s="321"/>
    </row>
    <row r="30" spans="1:15" ht="22.5" customHeight="1">
      <c r="B30" s="311"/>
      <c r="C30" s="311"/>
      <c r="D30" s="311"/>
      <c r="E30" s="311"/>
      <c r="F30" s="311"/>
      <c r="G30" s="311"/>
      <c r="H30" s="321"/>
      <c r="I30" s="321"/>
      <c r="J30" s="321"/>
    </row>
    <row r="31" spans="1:15" ht="22.5" customHeight="1">
      <c r="B31" s="311"/>
      <c r="C31" s="311"/>
      <c r="D31" s="311"/>
      <c r="E31" s="311"/>
      <c r="F31" s="311"/>
      <c r="G31" s="311"/>
      <c r="H31" s="321"/>
      <c r="I31" s="321"/>
      <c r="J31" s="321"/>
    </row>
    <row r="32" spans="1:15" s="225" customFormat="1" ht="23.25">
      <c r="A32" s="577">
        <v>31</v>
      </c>
      <c r="B32" s="577"/>
      <c r="C32" s="577"/>
      <c r="D32" s="577"/>
      <c r="E32" s="577"/>
      <c r="F32" s="577"/>
      <c r="G32" s="577"/>
      <c r="H32" s="577"/>
      <c r="I32" s="577"/>
      <c r="J32" s="577"/>
      <c r="K32" s="322"/>
      <c r="L32" s="322"/>
      <c r="M32" s="322"/>
      <c r="N32" s="322"/>
      <c r="O32" s="322"/>
    </row>
    <row r="33" spans="1:10" ht="15">
      <c r="B33" s="311"/>
      <c r="C33" s="311"/>
      <c r="D33" s="311"/>
      <c r="E33" s="311"/>
      <c r="F33" s="311"/>
      <c r="G33" s="311"/>
      <c r="H33" s="321"/>
      <c r="I33" s="321"/>
      <c r="J33" s="321"/>
    </row>
    <row r="34" spans="1:10" ht="21" customHeight="1">
      <c r="A34" s="573"/>
      <c r="B34" s="573"/>
      <c r="C34" s="573"/>
      <c r="D34" s="573"/>
      <c r="E34" s="573"/>
      <c r="F34" s="573"/>
      <c r="G34" s="573"/>
      <c r="H34" s="573"/>
      <c r="I34" s="573"/>
      <c r="J34" s="321"/>
    </row>
    <row r="35" spans="1:10" ht="15">
      <c r="B35" s="311"/>
      <c r="C35" s="311"/>
      <c r="D35" s="311"/>
      <c r="E35" s="311"/>
      <c r="F35" s="311"/>
      <c r="G35" s="311"/>
      <c r="H35" s="321"/>
      <c r="I35" s="321"/>
      <c r="J35" s="321"/>
    </row>
    <row r="36" spans="1:10" ht="15">
      <c r="B36" s="311"/>
      <c r="C36" s="311"/>
      <c r="D36" s="311"/>
      <c r="E36" s="311"/>
      <c r="F36" s="311"/>
      <c r="G36" s="311"/>
      <c r="H36" s="321"/>
      <c r="I36" s="321"/>
      <c r="J36" s="321"/>
    </row>
    <row r="37" spans="1:10" ht="15">
      <c r="B37" s="311"/>
      <c r="C37" s="311"/>
      <c r="D37" s="311"/>
      <c r="E37" s="311"/>
      <c r="F37" s="311"/>
      <c r="G37" s="311"/>
      <c r="H37" s="311"/>
      <c r="I37" s="311"/>
      <c r="J37" s="311"/>
    </row>
    <row r="38" spans="1:10" ht="15">
      <c r="B38" s="311"/>
      <c r="C38" s="311"/>
      <c r="D38" s="311"/>
      <c r="E38" s="311"/>
      <c r="F38" s="311"/>
      <c r="G38" s="311"/>
      <c r="H38" s="311"/>
      <c r="I38" s="311"/>
      <c r="J38" s="311"/>
    </row>
  </sheetData>
  <sheetProtection selectLockedCells="1"/>
  <customSheetViews>
    <customSheetView guid="{451A9F1A-63DC-4D06-AFFC-7D352A345948}">
      <selection activeCell="B12" sqref="B12"/>
      <pageMargins left="0" right="0" top="0" bottom="0" header="0" footer="0"/>
      <printOptions horizontalCentered="1"/>
      <pageSetup orientation="portrait" r:id="rId1"/>
    </customSheetView>
  </customSheetViews>
  <mergeCells count="7">
    <mergeCell ref="A34:I34"/>
    <mergeCell ref="B4:G4"/>
    <mergeCell ref="B1:J1"/>
    <mergeCell ref="B2:J2"/>
    <mergeCell ref="B3:J3"/>
    <mergeCell ref="B5:H5"/>
    <mergeCell ref="A32:J32"/>
  </mergeCells>
  <phoneticPr fontId="26" type="noConversion"/>
  <printOptions horizontalCentered="1"/>
  <pageMargins left="0" right="0" top="0" bottom="0" header="0" footer="0"/>
  <pageSetup scale="92" orientation="portrait" r:id="rId2"/>
</worksheet>
</file>

<file path=xl/worksheets/sheet29.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4"/>
  <dimension ref="A1:N47"/>
  <sheetViews>
    <sheetView rightToLeft="1" view="pageBreakPreview" zoomScale="60" zoomScaleNormal="70" workbookViewId="0">
      <selection activeCell="B15" sqref="B15:K15"/>
    </sheetView>
  </sheetViews>
  <sheetFormatPr defaultColWidth="9.140625" defaultRowHeight="14.25"/>
  <cols>
    <col min="1" max="1" width="8.28515625" style="117" customWidth="1"/>
    <col min="2" max="2" width="25.140625" style="117" bestFit="1" customWidth="1"/>
    <col min="3" max="3" width="50.7109375" style="117" customWidth="1"/>
    <col min="4" max="4" width="0.85546875" style="117" customWidth="1"/>
    <col min="5" max="5" width="9" style="117" bestFit="1" customWidth="1"/>
    <col min="6" max="6" width="0.85546875" style="117" customWidth="1"/>
    <col min="7" max="7" width="24.85546875" style="173" bestFit="1" customWidth="1"/>
    <col min="8" max="8" width="0.85546875" style="347" customWidth="1"/>
    <col min="9" max="9" width="26.7109375" style="173" bestFit="1" customWidth="1"/>
    <col min="10" max="10" width="0.85546875" style="173" customWidth="1"/>
    <col min="11" max="11" width="15.7109375" style="173" bestFit="1" customWidth="1"/>
    <col min="12" max="12" width="0.85546875" style="117" customWidth="1"/>
    <col min="13" max="16384" width="9.140625" style="117"/>
  </cols>
  <sheetData>
    <row r="1" spans="1:14" ht="30" customHeight="1">
      <c r="A1" s="491" t="str">
        <f>مفروضات!C6</f>
        <v>دانشگاه علوم پزشکی و خدمات بهداشتی و درمانی .............</v>
      </c>
      <c r="B1" s="491"/>
      <c r="C1" s="491"/>
      <c r="D1" s="491"/>
      <c r="E1" s="491"/>
      <c r="F1" s="491"/>
      <c r="G1" s="491"/>
      <c r="H1" s="491"/>
      <c r="I1" s="491"/>
      <c r="J1" s="491"/>
      <c r="K1" s="491"/>
      <c r="L1" s="491"/>
      <c r="M1" s="116"/>
      <c r="N1" s="116"/>
    </row>
    <row r="2" spans="1:14" ht="30" customHeight="1">
      <c r="A2" s="491" t="str">
        <f>مفروضات!C9</f>
        <v xml:space="preserve">صورت درآمد / هزينه (نتايج عمليات) و تغيير درخالص دارائی ها </v>
      </c>
      <c r="B2" s="491"/>
      <c r="C2" s="491"/>
      <c r="D2" s="491"/>
      <c r="E2" s="491"/>
      <c r="F2" s="491"/>
      <c r="G2" s="491"/>
      <c r="H2" s="491"/>
      <c r="I2" s="491"/>
      <c r="J2" s="491"/>
      <c r="K2" s="491"/>
      <c r="L2" s="491"/>
      <c r="M2" s="116"/>
    </row>
    <row r="3" spans="1:14" ht="30" customHeight="1">
      <c r="A3" s="491" t="str">
        <f>مفروضات!C16</f>
        <v>سال مالي منتهي به 29 اسفند ماه 1391</v>
      </c>
      <c r="B3" s="491"/>
      <c r="C3" s="491"/>
      <c r="D3" s="491"/>
      <c r="E3" s="491"/>
      <c r="F3" s="491"/>
      <c r="G3" s="491"/>
      <c r="H3" s="491"/>
      <c r="I3" s="491"/>
      <c r="J3" s="491"/>
      <c r="K3" s="491"/>
      <c r="L3" s="491"/>
      <c r="M3" s="116"/>
    </row>
    <row r="4" spans="1:14" ht="24" customHeight="1">
      <c r="B4" s="118"/>
      <c r="C4" s="129"/>
      <c r="D4" s="118"/>
      <c r="E4" s="118"/>
      <c r="F4" s="118"/>
      <c r="G4" s="256"/>
      <c r="H4" s="312"/>
      <c r="I4" s="256"/>
      <c r="J4" s="256"/>
      <c r="K4" s="256"/>
      <c r="L4" s="118"/>
    </row>
    <row r="5" spans="1:14" ht="24" customHeight="1">
      <c r="B5" s="130"/>
      <c r="C5" s="130"/>
      <c r="D5" s="130"/>
      <c r="E5" s="130"/>
      <c r="F5" s="130"/>
      <c r="G5" s="140"/>
      <c r="H5" s="147"/>
      <c r="I5" s="140"/>
      <c r="J5" s="140"/>
      <c r="K5" s="256" t="str">
        <f>مفروضات!C26</f>
        <v xml:space="preserve"> (تجديد ارائه شده)</v>
      </c>
      <c r="L5" s="130"/>
    </row>
    <row r="6" spans="1:14" ht="24" customHeight="1">
      <c r="B6" s="130"/>
      <c r="C6" s="130"/>
      <c r="D6" s="130"/>
      <c r="E6" s="118" t="s">
        <v>2</v>
      </c>
      <c r="F6" s="119"/>
      <c r="G6" s="497" t="str">
        <f>مفروضات!C24</f>
        <v>1391/12/29</v>
      </c>
      <c r="H6" s="497"/>
      <c r="I6" s="497"/>
      <c r="J6" s="140"/>
      <c r="K6" s="313" t="str">
        <f>مفروضات!C25</f>
        <v>1390/12/29</v>
      </c>
      <c r="L6" s="130"/>
    </row>
    <row r="7" spans="1:14" ht="24" customHeight="1">
      <c r="D7" s="130"/>
      <c r="E7" s="132"/>
      <c r="F7" s="133"/>
      <c r="G7" s="312" t="s">
        <v>1</v>
      </c>
      <c r="H7" s="312"/>
      <c r="I7" s="312" t="s">
        <v>1</v>
      </c>
      <c r="J7" s="256"/>
      <c r="K7" s="255" t="s">
        <v>1</v>
      </c>
      <c r="L7" s="130"/>
    </row>
    <row r="8" spans="1:14" ht="24" customHeight="1">
      <c r="B8" s="498" t="s">
        <v>40</v>
      </c>
      <c r="C8" s="498"/>
      <c r="D8" s="130"/>
      <c r="E8" s="130"/>
      <c r="F8" s="130"/>
      <c r="G8" s="140"/>
      <c r="H8" s="147"/>
      <c r="I8" s="140"/>
      <c r="J8" s="140"/>
      <c r="K8" s="140"/>
      <c r="L8" s="130"/>
    </row>
    <row r="9" spans="1:14" ht="18">
      <c r="B9" s="492" t="s">
        <v>425</v>
      </c>
      <c r="C9" s="492"/>
      <c r="D9" s="130"/>
      <c r="E9" s="118">
        <v>20</v>
      </c>
      <c r="F9" s="130"/>
      <c r="G9" s="140"/>
      <c r="H9" s="147"/>
      <c r="I9" s="140">
        <f>'درآمدهای عملیاتی'!K10</f>
        <v>0</v>
      </c>
      <c r="J9" s="140"/>
      <c r="K9" s="140">
        <f>'درآمدهای عملیاتی'!M10</f>
        <v>0</v>
      </c>
      <c r="L9" s="130"/>
    </row>
    <row r="10" spans="1:14" ht="18">
      <c r="B10" s="493" t="s">
        <v>123</v>
      </c>
      <c r="C10" s="493"/>
      <c r="D10" s="130"/>
      <c r="E10" s="118">
        <v>21</v>
      </c>
      <c r="F10" s="130"/>
      <c r="G10" s="140">
        <f>'هزینه های عملیاتی'!K10</f>
        <v>0</v>
      </c>
      <c r="H10" s="147"/>
      <c r="I10" s="147"/>
      <c r="J10" s="140"/>
      <c r="K10" s="147">
        <f>'هزینه های عملیاتی'!M10</f>
        <v>0</v>
      </c>
      <c r="L10" s="130"/>
    </row>
    <row r="11" spans="1:14" ht="18">
      <c r="B11" s="323"/>
      <c r="C11" s="323" t="s">
        <v>83</v>
      </c>
      <c r="D11" s="130"/>
      <c r="E11" s="124" t="s">
        <v>490</v>
      </c>
      <c r="F11" s="130"/>
      <c r="G11" s="180">
        <f>'دارایی ثابت مشهود'!O26</f>
        <v>0</v>
      </c>
      <c r="H11" s="147"/>
      <c r="I11" s="147"/>
      <c r="J11" s="140"/>
      <c r="K11" s="180"/>
      <c r="L11" s="130"/>
    </row>
    <row r="12" spans="1:14" ht="18">
      <c r="B12" s="323"/>
      <c r="C12" s="323"/>
      <c r="D12" s="130"/>
      <c r="E12" s="124"/>
      <c r="F12" s="130"/>
      <c r="G12" s="147"/>
      <c r="H12" s="147"/>
      <c r="I12" s="147">
        <f>G10+G11</f>
        <v>0</v>
      </c>
      <c r="J12" s="140"/>
      <c r="K12" s="147"/>
      <c r="L12" s="130"/>
    </row>
    <row r="13" spans="1:14" ht="24" customHeight="1" thickBot="1">
      <c r="B13" s="496" t="s">
        <v>48</v>
      </c>
      <c r="C13" s="496"/>
      <c r="D13" s="130"/>
      <c r="E13" s="118"/>
      <c r="F13" s="130"/>
      <c r="G13" s="140"/>
      <c r="H13" s="147"/>
      <c r="I13" s="333">
        <f>I9-I12</f>
        <v>0</v>
      </c>
      <c r="J13" s="140"/>
      <c r="K13" s="334">
        <f>K9-K10</f>
        <v>0</v>
      </c>
      <c r="L13" s="130"/>
    </row>
    <row r="14" spans="1:14" ht="5.25" customHeight="1" thickTop="1">
      <c r="B14" s="130"/>
      <c r="C14" s="130"/>
      <c r="D14" s="130"/>
      <c r="E14" s="118"/>
      <c r="F14" s="130"/>
      <c r="G14" s="140"/>
      <c r="H14" s="147"/>
      <c r="I14" s="335"/>
      <c r="J14" s="140"/>
      <c r="K14" s="335"/>
      <c r="L14" s="130"/>
    </row>
    <row r="15" spans="1:14" ht="24" customHeight="1">
      <c r="B15" s="499" t="s">
        <v>43</v>
      </c>
      <c r="C15" s="499"/>
      <c r="D15" s="499"/>
      <c r="E15" s="499"/>
      <c r="F15" s="499"/>
      <c r="G15" s="499"/>
      <c r="H15" s="499"/>
      <c r="I15" s="499"/>
      <c r="J15" s="499"/>
      <c r="K15" s="499"/>
      <c r="L15" s="331"/>
    </row>
    <row r="16" spans="1:14" ht="24" customHeight="1">
      <c r="B16" s="500" t="s">
        <v>48</v>
      </c>
      <c r="C16" s="500"/>
      <c r="D16" s="130"/>
      <c r="E16" s="130"/>
      <c r="F16" s="130"/>
      <c r="G16" s="140"/>
      <c r="H16" s="147"/>
      <c r="I16" s="147">
        <f>I13</f>
        <v>0</v>
      </c>
      <c r="J16" s="147"/>
      <c r="K16" s="336">
        <f>K13</f>
        <v>0</v>
      </c>
      <c r="L16" s="119"/>
    </row>
    <row r="17" spans="2:12" ht="24" customHeight="1">
      <c r="B17" s="500" t="s">
        <v>44</v>
      </c>
      <c r="C17" s="500"/>
      <c r="D17" s="130"/>
      <c r="E17" s="130"/>
      <c r="F17" s="130"/>
      <c r="G17" s="337">
        <f>K20</f>
        <v>0</v>
      </c>
      <c r="H17" s="147"/>
      <c r="I17" s="147"/>
      <c r="J17" s="147"/>
      <c r="K17" s="337"/>
      <c r="L17" s="119"/>
    </row>
    <row r="18" spans="2:12" ht="24" customHeight="1">
      <c r="B18" s="500" t="s">
        <v>45</v>
      </c>
      <c r="C18" s="500"/>
      <c r="D18" s="130"/>
      <c r="E18" s="118">
        <v>23</v>
      </c>
      <c r="F18" s="130"/>
      <c r="G18" s="140">
        <f>'تعدیلات سنواتی'!L10</f>
        <v>0</v>
      </c>
      <c r="H18" s="147"/>
      <c r="I18" s="147"/>
      <c r="J18" s="140"/>
      <c r="K18" s="336">
        <f>'تعدیلات سنواتی'!N10</f>
        <v>0</v>
      </c>
      <c r="L18" s="130"/>
    </row>
    <row r="19" spans="2:12" ht="24" customHeight="1">
      <c r="B19" s="500" t="s">
        <v>46</v>
      </c>
      <c r="C19" s="500"/>
      <c r="D19" s="130"/>
      <c r="E19" s="118"/>
      <c r="F19" s="130"/>
      <c r="G19" s="338"/>
      <c r="H19" s="147"/>
      <c r="I19" s="147">
        <f>SUM(G17:G18)</f>
        <v>0</v>
      </c>
      <c r="J19" s="140"/>
      <c r="K19" s="339">
        <f>K17+K18</f>
        <v>0</v>
      </c>
      <c r="L19" s="130"/>
    </row>
    <row r="20" spans="2:12" ht="24" customHeight="1" thickBot="1">
      <c r="B20" s="121" t="s">
        <v>47</v>
      </c>
      <c r="C20" s="121"/>
      <c r="D20" s="130"/>
      <c r="E20" s="118"/>
      <c r="F20" s="130"/>
      <c r="G20" s="140"/>
      <c r="H20" s="147"/>
      <c r="I20" s="333">
        <f>SUM(I16:I19)</f>
        <v>0</v>
      </c>
      <c r="J20" s="140"/>
      <c r="K20" s="340">
        <f>K16+K19</f>
        <v>0</v>
      </c>
      <c r="L20" s="130"/>
    </row>
    <row r="21" spans="2:12" ht="2.25" customHeight="1" thickTop="1">
      <c r="B21" s="130"/>
      <c r="C21" s="130"/>
      <c r="D21" s="130"/>
      <c r="E21" s="118"/>
      <c r="F21" s="130"/>
      <c r="G21" s="140"/>
      <c r="H21" s="147"/>
      <c r="I21" s="335"/>
      <c r="J21" s="140"/>
      <c r="K21" s="335"/>
    </row>
    <row r="22" spans="2:12" ht="24" customHeight="1">
      <c r="B22" s="498" t="s">
        <v>49</v>
      </c>
      <c r="C22" s="498"/>
      <c r="D22" s="130"/>
      <c r="E22" s="118"/>
      <c r="F22" s="130"/>
      <c r="G22" s="140"/>
      <c r="H22" s="147"/>
      <c r="I22" s="147"/>
      <c r="J22" s="140"/>
      <c r="K22" s="147"/>
    </row>
    <row r="23" spans="2:12" ht="3" customHeight="1">
      <c r="B23" s="130"/>
      <c r="C23" s="130"/>
      <c r="D23" s="130"/>
      <c r="E23" s="118"/>
      <c r="F23" s="130"/>
      <c r="G23" s="140"/>
      <c r="H23" s="147"/>
      <c r="I23" s="140"/>
      <c r="J23" s="140"/>
      <c r="K23" s="140"/>
    </row>
    <row r="24" spans="2:12" ht="24" customHeight="1">
      <c r="B24" s="495" t="s">
        <v>50</v>
      </c>
      <c r="C24" s="495"/>
      <c r="D24" s="170"/>
      <c r="E24" s="118">
        <v>20</v>
      </c>
      <c r="F24" s="130"/>
      <c r="G24" s="140"/>
      <c r="H24" s="147"/>
      <c r="I24" s="341">
        <f>'درآمدهای عملیاتی'!K11</f>
        <v>0</v>
      </c>
      <c r="J24" s="140"/>
      <c r="K24" s="342">
        <f>'درآمدهای عملیاتی'!M11</f>
        <v>0</v>
      </c>
    </row>
    <row r="25" spans="2:12" ht="24" customHeight="1">
      <c r="B25" s="494" t="s">
        <v>51</v>
      </c>
      <c r="C25" s="494"/>
      <c r="D25" s="170"/>
      <c r="E25" s="118"/>
      <c r="F25" s="130"/>
      <c r="G25" s="140"/>
      <c r="H25" s="147"/>
      <c r="I25" s="338"/>
      <c r="J25" s="140"/>
      <c r="K25" s="343"/>
    </row>
    <row r="26" spans="2:12" ht="24" customHeight="1">
      <c r="B26" s="494" t="s">
        <v>52</v>
      </c>
      <c r="C26" s="494"/>
      <c r="D26" s="170"/>
      <c r="E26" s="118">
        <v>21</v>
      </c>
      <c r="F26" s="130"/>
      <c r="G26" s="344">
        <f>'هزینه های عملیاتی'!K11</f>
        <v>0</v>
      </c>
      <c r="H26" s="147"/>
      <c r="I26" s="140"/>
      <c r="J26" s="140"/>
      <c r="K26" s="251">
        <f>'هزینه های عملیاتی'!M11</f>
        <v>0</v>
      </c>
    </row>
    <row r="27" spans="2:12" ht="24" customHeight="1">
      <c r="B27" s="494" t="s">
        <v>83</v>
      </c>
      <c r="C27" s="494"/>
      <c r="D27" s="170"/>
      <c r="E27" s="124" t="s">
        <v>426</v>
      </c>
      <c r="F27" s="130"/>
      <c r="G27" s="251">
        <f>'دارایی ثابت مشهود'!O48</f>
        <v>0</v>
      </c>
      <c r="H27" s="147"/>
      <c r="I27" s="140">
        <f>G26+G27</f>
        <v>0</v>
      </c>
      <c r="J27" s="140"/>
      <c r="K27" s="251"/>
    </row>
    <row r="28" spans="2:12" ht="24" customHeight="1">
      <c r="B28" s="494" t="s">
        <v>427</v>
      </c>
      <c r="C28" s="494"/>
      <c r="D28" s="172"/>
      <c r="E28" s="118"/>
      <c r="F28" s="130"/>
      <c r="G28" s="147"/>
      <c r="H28" s="147"/>
      <c r="I28" s="345">
        <f>I24-I27</f>
        <v>0</v>
      </c>
      <c r="J28" s="140"/>
      <c r="K28" s="345">
        <f>K24-K26-K27</f>
        <v>0</v>
      </c>
    </row>
    <row r="29" spans="2:12" ht="24" customHeight="1">
      <c r="B29" s="494" t="s">
        <v>141</v>
      </c>
      <c r="C29" s="494"/>
      <c r="D29" s="172"/>
      <c r="E29" s="118">
        <v>22</v>
      </c>
      <c r="F29" s="130"/>
      <c r="G29" s="147"/>
      <c r="H29" s="147"/>
      <c r="I29" s="180">
        <f>'سایر درامدوهزینه غیرعملیاتی'!K11</f>
        <v>0</v>
      </c>
      <c r="J29" s="147"/>
      <c r="K29" s="344">
        <f>'سایر درامدوهزینه غیرعملیاتی'!M11</f>
        <v>0</v>
      </c>
    </row>
    <row r="30" spans="2:12" ht="24" customHeight="1" thickBot="1">
      <c r="B30" s="495" t="s">
        <v>428</v>
      </c>
      <c r="C30" s="495"/>
      <c r="D30" s="495"/>
      <c r="E30" s="130"/>
      <c r="F30" s="130"/>
      <c r="G30" s="147"/>
      <c r="H30" s="147"/>
      <c r="I30" s="334">
        <f>I28+I29</f>
        <v>0</v>
      </c>
      <c r="J30" s="147"/>
      <c r="K30" s="346">
        <f>K28+K29</f>
        <v>0</v>
      </c>
    </row>
    <row r="31" spans="2:12" ht="24" customHeight="1" thickTop="1">
      <c r="B31" s="130"/>
      <c r="C31" s="130"/>
      <c r="D31" s="130"/>
      <c r="E31" s="130"/>
      <c r="F31" s="130"/>
      <c r="G31" s="147"/>
      <c r="H31" s="147"/>
      <c r="I31" s="335"/>
      <c r="J31" s="147"/>
      <c r="K31" s="335"/>
    </row>
    <row r="32" spans="2:12" ht="24" customHeight="1">
      <c r="B32" s="499" t="s">
        <v>53</v>
      </c>
      <c r="C32" s="499"/>
      <c r="D32" s="499"/>
      <c r="E32" s="499"/>
      <c r="F32" s="499"/>
      <c r="G32" s="499"/>
      <c r="H32" s="499"/>
      <c r="I32" s="499"/>
      <c r="J32" s="499"/>
      <c r="K32" s="499"/>
      <c r="L32" s="332"/>
    </row>
    <row r="33" spans="1:12" ht="24" customHeight="1">
      <c r="B33" s="503" t="str">
        <f>B30</f>
        <v>مازاد (کسری)  خالص</v>
      </c>
      <c r="C33" s="503"/>
      <c r="D33" s="130"/>
      <c r="E33" s="130"/>
      <c r="F33" s="130"/>
      <c r="G33" s="140"/>
      <c r="H33" s="147"/>
      <c r="I33" s="147">
        <f>I30</f>
        <v>0</v>
      </c>
      <c r="J33" s="147"/>
      <c r="K33" s="147">
        <f>K30</f>
        <v>0</v>
      </c>
    </row>
    <row r="34" spans="1:12" ht="24" customHeight="1">
      <c r="B34" s="503" t="s">
        <v>44</v>
      </c>
      <c r="C34" s="503"/>
      <c r="D34" s="130"/>
      <c r="E34" s="130"/>
      <c r="F34" s="130"/>
      <c r="G34" s="337">
        <f>K37</f>
        <v>0</v>
      </c>
      <c r="H34" s="147"/>
      <c r="I34" s="147"/>
      <c r="J34" s="147"/>
      <c r="K34" s="251"/>
    </row>
    <row r="35" spans="1:12" ht="24" customHeight="1">
      <c r="B35" s="503" t="s">
        <v>54</v>
      </c>
      <c r="C35" s="503"/>
      <c r="D35" s="130"/>
      <c r="E35" s="118">
        <v>23</v>
      </c>
      <c r="F35" s="130"/>
      <c r="G35" s="344">
        <f>'تعدیلات سنواتی'!L11</f>
        <v>0</v>
      </c>
      <c r="H35" s="147"/>
      <c r="I35" s="147"/>
      <c r="J35" s="147"/>
      <c r="K35" s="147">
        <f>'تعدیلات سنواتی'!N11</f>
        <v>0</v>
      </c>
    </row>
    <row r="36" spans="1:12" ht="24" customHeight="1">
      <c r="B36" s="503" t="s">
        <v>46</v>
      </c>
      <c r="C36" s="503"/>
      <c r="D36" s="130"/>
      <c r="E36" s="130"/>
      <c r="F36" s="130"/>
      <c r="G36" s="338"/>
      <c r="H36" s="147"/>
      <c r="I36" s="147">
        <f>G34+G35</f>
        <v>0</v>
      </c>
      <c r="J36" s="140"/>
      <c r="K36" s="180">
        <f>K34+K35</f>
        <v>0</v>
      </c>
    </row>
    <row r="37" spans="1:12" ht="24" customHeight="1" thickBot="1">
      <c r="B37" s="504" t="s">
        <v>47</v>
      </c>
      <c r="C37" s="504"/>
      <c r="D37" s="130"/>
      <c r="E37" s="130"/>
      <c r="F37" s="130"/>
      <c r="G37" s="140"/>
      <c r="H37" s="147"/>
      <c r="I37" s="333">
        <f>I33+I36</f>
        <v>0</v>
      </c>
      <c r="J37" s="140"/>
      <c r="K37" s="346">
        <f>K33+K36</f>
        <v>0</v>
      </c>
    </row>
    <row r="38" spans="1:12" ht="24" customHeight="1" thickTop="1">
      <c r="B38" s="130"/>
      <c r="C38" s="130"/>
      <c r="D38" s="130"/>
      <c r="E38" s="130"/>
      <c r="F38" s="130"/>
      <c r="G38" s="140"/>
      <c r="H38" s="147"/>
      <c r="I38" s="335"/>
      <c r="J38" s="140"/>
      <c r="K38" s="140"/>
    </row>
    <row r="39" spans="1:12" ht="24" customHeight="1">
      <c r="B39" s="502" t="s">
        <v>55</v>
      </c>
      <c r="C39" s="502"/>
      <c r="D39" s="502"/>
      <c r="E39" s="502"/>
      <c r="F39" s="502"/>
      <c r="G39" s="502"/>
      <c r="H39" s="502"/>
      <c r="I39" s="502"/>
      <c r="J39" s="502"/>
      <c r="K39" s="502"/>
    </row>
    <row r="40" spans="1:12" ht="24" customHeight="1">
      <c r="A40" s="501">
        <v>3</v>
      </c>
      <c r="B40" s="501"/>
      <c r="C40" s="501"/>
      <c r="D40" s="501"/>
      <c r="E40" s="501"/>
      <c r="F40" s="501"/>
      <c r="G40" s="501"/>
      <c r="H40" s="501"/>
      <c r="I40" s="501"/>
      <c r="J40" s="501"/>
      <c r="K40" s="501"/>
      <c r="L40" s="501"/>
    </row>
    <row r="41" spans="1:12" ht="24" customHeight="1"/>
    <row r="42" spans="1:12" ht="24" customHeight="1">
      <c r="L42" s="128"/>
    </row>
    <row r="43" spans="1:12" ht="24" customHeight="1"/>
    <row r="44" spans="1:12" ht="24" customHeight="1"/>
    <row r="45" spans="1:12" ht="24" customHeight="1"/>
    <row r="46" spans="1:12" ht="24" customHeight="1"/>
    <row r="47" spans="1:12" ht="24" customHeight="1"/>
  </sheetData>
  <sheetProtection selectLockedCells="1"/>
  <customSheetViews>
    <customSheetView guid="{451A9F1A-63DC-4D06-AFFC-7D352A345948}" scale="70">
      <selection activeCell="B14" sqref="B14:C14"/>
      <pageMargins left="0" right="0" top="0" bottom="0" header="0" footer="0"/>
      <printOptions horizontalCentered="1"/>
      <pageSetup scale="76" orientation="portrait" horizontalDpi="300" verticalDpi="300" r:id="rId1"/>
    </customSheetView>
  </customSheetViews>
  <mergeCells count="29">
    <mergeCell ref="A40:L40"/>
    <mergeCell ref="B39:K39"/>
    <mergeCell ref="B33:C33"/>
    <mergeCell ref="B34:C34"/>
    <mergeCell ref="B35:C35"/>
    <mergeCell ref="B36:C36"/>
    <mergeCell ref="B37:C37"/>
    <mergeCell ref="B30:D30"/>
    <mergeCell ref="B15:K15"/>
    <mergeCell ref="A3:L3"/>
    <mergeCell ref="B32:K32"/>
    <mergeCell ref="B16:C16"/>
    <mergeCell ref="B22:C22"/>
    <mergeCell ref="B28:C28"/>
    <mergeCell ref="B17:C17"/>
    <mergeCell ref="B18:C18"/>
    <mergeCell ref="B19:C19"/>
    <mergeCell ref="B27:C27"/>
    <mergeCell ref="B29:C29"/>
    <mergeCell ref="A1:L1"/>
    <mergeCell ref="A2:L2"/>
    <mergeCell ref="B9:C9"/>
    <mergeCell ref="B10:C10"/>
    <mergeCell ref="B26:C26"/>
    <mergeCell ref="B25:C25"/>
    <mergeCell ref="B24:C24"/>
    <mergeCell ref="B13:C13"/>
    <mergeCell ref="G6:I6"/>
    <mergeCell ref="B8:C8"/>
  </mergeCells>
  <phoneticPr fontId="26" type="noConversion"/>
  <printOptions horizontalCentered="1"/>
  <pageMargins left="0" right="0" top="0" bottom="0" header="0" footer="0"/>
  <pageSetup scale="61" orientation="portrait" horizontalDpi="300" verticalDpi="300" r:id="rId2"/>
  <colBreaks count="1" manualBreakCount="1">
    <brk id="12" max="1048575" man="1"/>
  </colBreaks>
</worksheet>
</file>

<file path=xl/worksheets/sheet4.xml><?xml version="1.0" encoding="utf-8"?>
<worksheet xmlns="http://schemas.openxmlformats.org/spreadsheetml/2006/main" xmlns:r="http://schemas.openxmlformats.org/officeDocument/2006/relationships">
  <sheetPr codeName="Sheet5"/>
  <dimension ref="A1:L40"/>
  <sheetViews>
    <sheetView rightToLeft="1" view="pageBreakPreview" zoomScale="60" zoomScaleNormal="70" workbookViewId="0">
      <selection activeCell="E15" sqref="E15"/>
    </sheetView>
  </sheetViews>
  <sheetFormatPr defaultColWidth="9.140625" defaultRowHeight="14.25"/>
  <cols>
    <col min="1" max="1" width="5.28515625" style="117" customWidth="1"/>
    <col min="2" max="2" width="10.28515625" style="117" customWidth="1"/>
    <col min="3" max="3" width="55.140625" style="117" customWidth="1"/>
    <col min="4" max="4" width="1.7109375" style="117" customWidth="1"/>
    <col min="5" max="5" width="12" style="117" customWidth="1"/>
    <col min="6" max="6" width="2.28515625" style="117" customWidth="1"/>
    <col min="7" max="7" width="22.7109375" style="173" bestFit="1" customWidth="1"/>
    <col min="8" max="8" width="2" style="347" customWidth="1"/>
    <col min="9" max="9" width="22.7109375" style="173" bestFit="1" customWidth="1"/>
    <col min="10" max="10" width="3.7109375" style="173" customWidth="1"/>
    <col min="11" max="11" width="21.28515625" style="173" bestFit="1" customWidth="1"/>
    <col min="12" max="12" width="11" style="173" customWidth="1"/>
    <col min="13" max="16384" width="9.140625" style="117"/>
  </cols>
  <sheetData>
    <row r="1" spans="1:12" ht="30" customHeight="1">
      <c r="A1" s="491" t="str">
        <f>مفروضات!C6</f>
        <v>دانشگاه علوم پزشکی و خدمات بهداشتی و درمانی .............</v>
      </c>
      <c r="B1" s="491"/>
      <c r="C1" s="491"/>
      <c r="D1" s="491"/>
      <c r="E1" s="491"/>
      <c r="F1" s="491"/>
      <c r="G1" s="491"/>
      <c r="H1" s="491"/>
      <c r="I1" s="491"/>
      <c r="J1" s="491"/>
      <c r="K1" s="491"/>
      <c r="L1" s="491"/>
    </row>
    <row r="2" spans="1:12" ht="30" customHeight="1">
      <c r="A2" s="491" t="str">
        <f>مفروضات!C10</f>
        <v xml:space="preserve">صورت درآمد / هزينه (نتايج عمليات) و تغيير درخالص دارائی ها (تفکیک نشده) </v>
      </c>
      <c r="B2" s="491"/>
      <c r="C2" s="491"/>
      <c r="D2" s="491"/>
      <c r="E2" s="491"/>
      <c r="F2" s="491"/>
      <c r="G2" s="491"/>
      <c r="H2" s="491"/>
      <c r="I2" s="491"/>
      <c r="J2" s="491"/>
      <c r="K2" s="491"/>
      <c r="L2" s="491"/>
    </row>
    <row r="3" spans="1:12" ht="30" customHeight="1">
      <c r="A3" s="491" t="str">
        <f>مفروضات!C16</f>
        <v>سال مالي منتهي به 29 اسفند ماه 1391</v>
      </c>
      <c r="B3" s="491"/>
      <c r="C3" s="491"/>
      <c r="D3" s="491"/>
      <c r="E3" s="491"/>
      <c r="F3" s="491"/>
      <c r="G3" s="491"/>
      <c r="H3" s="491"/>
      <c r="I3" s="491"/>
      <c r="J3" s="491"/>
      <c r="K3" s="491"/>
    </row>
    <row r="4" spans="1:12" ht="5.25" customHeight="1">
      <c r="B4" s="118"/>
      <c r="C4" s="129"/>
      <c r="D4" s="129"/>
      <c r="E4" s="509"/>
      <c r="F4" s="509"/>
      <c r="G4" s="509"/>
      <c r="H4" s="509"/>
      <c r="I4" s="509"/>
      <c r="J4" s="509"/>
      <c r="K4" s="509"/>
    </row>
    <row r="5" spans="1:12" ht="24" customHeight="1">
      <c r="B5" s="130"/>
      <c r="C5" s="130"/>
      <c r="D5" s="130"/>
      <c r="E5" s="130"/>
      <c r="F5" s="130"/>
      <c r="G5" s="140"/>
      <c r="H5" s="147"/>
      <c r="I5" s="140"/>
      <c r="J5" s="140"/>
      <c r="K5" s="256" t="s">
        <v>0</v>
      </c>
    </row>
    <row r="6" spans="1:12" ht="24" customHeight="1">
      <c r="B6" s="130"/>
      <c r="C6" s="130"/>
      <c r="D6" s="130"/>
      <c r="E6" s="118" t="s">
        <v>2</v>
      </c>
      <c r="F6" s="119"/>
      <c r="G6" s="497" t="str">
        <f>مفروضات!C20</f>
        <v>سال 1391</v>
      </c>
      <c r="H6" s="497"/>
      <c r="I6" s="497"/>
      <c r="J6" s="140"/>
      <c r="K6" s="313" t="str">
        <f>مفروضات!C21</f>
        <v>سال 1390</v>
      </c>
    </row>
    <row r="7" spans="1:12" ht="24" customHeight="1">
      <c r="B7" s="508" t="s">
        <v>92</v>
      </c>
      <c r="C7" s="508"/>
      <c r="D7" s="131"/>
      <c r="E7" s="132"/>
      <c r="F7" s="133"/>
      <c r="G7" s="312" t="s">
        <v>1</v>
      </c>
      <c r="H7" s="312"/>
      <c r="I7" s="312" t="s">
        <v>1</v>
      </c>
      <c r="J7" s="256"/>
      <c r="K7" s="255" t="s">
        <v>1</v>
      </c>
    </row>
    <row r="8" spans="1:12" ht="5.25" customHeight="1">
      <c r="B8" s="130"/>
      <c r="C8" s="130"/>
      <c r="D8" s="130"/>
      <c r="E8" s="130"/>
      <c r="F8" s="130"/>
      <c r="G8" s="140"/>
      <c r="H8" s="147"/>
      <c r="I8" s="140"/>
      <c r="J8" s="140"/>
      <c r="K8" s="140"/>
    </row>
    <row r="9" spans="1:12" ht="24" customHeight="1">
      <c r="B9" s="503" t="s">
        <v>93</v>
      </c>
      <c r="C9" s="503" t="s">
        <v>93</v>
      </c>
      <c r="D9" s="126"/>
      <c r="E9" s="118">
        <v>20</v>
      </c>
      <c r="F9" s="130"/>
      <c r="G9" s="147"/>
      <c r="H9" s="147"/>
      <c r="I9" s="140">
        <f>'درآمدهای عملیاتی'!K11</f>
        <v>0</v>
      </c>
      <c r="J9" s="140"/>
      <c r="K9" s="180">
        <f>'درآمدهای عملیاتی'!M11</f>
        <v>0</v>
      </c>
    </row>
    <row r="10" spans="1:12" ht="24" customHeight="1">
      <c r="B10" s="508" t="s">
        <v>94</v>
      </c>
      <c r="C10" s="508"/>
      <c r="D10" s="131"/>
      <c r="E10" s="130"/>
      <c r="F10" s="130"/>
      <c r="G10" s="140"/>
      <c r="H10" s="147"/>
      <c r="I10" s="338"/>
      <c r="J10" s="140"/>
      <c r="K10" s="338"/>
    </row>
    <row r="11" spans="1:12" ht="24" customHeight="1">
      <c r="B11" s="503" t="s">
        <v>284</v>
      </c>
      <c r="C11" s="503"/>
      <c r="D11" s="131"/>
      <c r="E11" s="118">
        <v>21</v>
      </c>
      <c r="F11" s="130"/>
      <c r="G11" s="349">
        <f>'هزینه های عملیاتی'!K13</f>
        <v>0</v>
      </c>
      <c r="H11" s="147"/>
      <c r="I11" s="140"/>
      <c r="J11" s="140"/>
      <c r="K11" s="350">
        <f>'هزینه های عملیاتی'!M13</f>
        <v>0</v>
      </c>
    </row>
    <row r="12" spans="1:12" ht="24" customHeight="1">
      <c r="B12" s="511" t="s">
        <v>131</v>
      </c>
      <c r="C12" s="511"/>
      <c r="D12" s="131"/>
      <c r="E12" s="118">
        <v>10</v>
      </c>
      <c r="F12" s="130"/>
      <c r="G12" s="337">
        <f>'دارایی ثابت مشهود'!O26+'دارایی ثابت مشهود'!O48</f>
        <v>0</v>
      </c>
      <c r="H12" s="147"/>
      <c r="I12" s="147">
        <f>G11+G12</f>
        <v>0</v>
      </c>
      <c r="J12" s="147"/>
      <c r="K12" s="337">
        <f>'دارایی ثابت مشهود'!O26+'دارایی ثابت مشهود'!O48</f>
        <v>0</v>
      </c>
    </row>
    <row r="13" spans="1:12" ht="7.5" customHeight="1">
      <c r="B13" s="510"/>
      <c r="C13" s="510"/>
      <c r="D13" s="138"/>
      <c r="E13" s="118"/>
      <c r="F13" s="130"/>
      <c r="G13" s="338"/>
      <c r="H13" s="147"/>
      <c r="I13" s="180"/>
      <c r="J13" s="140"/>
      <c r="K13" s="351"/>
    </row>
    <row r="14" spans="1:12" ht="18">
      <c r="B14" s="506" t="s">
        <v>180</v>
      </c>
      <c r="C14" s="506"/>
      <c r="D14" s="131"/>
      <c r="E14" s="118"/>
      <c r="F14" s="130"/>
      <c r="G14" s="147"/>
      <c r="H14" s="147"/>
      <c r="I14" s="334">
        <f>I9-I12</f>
        <v>0</v>
      </c>
      <c r="J14" s="140"/>
      <c r="K14" s="352">
        <f>K9-K11-K12</f>
        <v>0</v>
      </c>
    </row>
    <row r="15" spans="1:12" ht="18">
      <c r="B15" s="507" t="s">
        <v>116</v>
      </c>
      <c r="C15" s="507"/>
      <c r="D15" s="131"/>
      <c r="E15" s="130"/>
      <c r="F15" s="130"/>
      <c r="G15" s="140"/>
      <c r="H15" s="147"/>
      <c r="I15" s="348"/>
      <c r="J15" s="140"/>
      <c r="K15" s="353"/>
    </row>
    <row r="16" spans="1:12" ht="18">
      <c r="B16" s="506" t="s">
        <v>181</v>
      </c>
      <c r="C16" s="506"/>
      <c r="D16" s="131"/>
      <c r="E16" s="130"/>
      <c r="F16" s="130"/>
      <c r="G16" s="140"/>
      <c r="H16" s="147"/>
      <c r="I16" s="334">
        <f>I14+I15</f>
        <v>0</v>
      </c>
      <c r="J16" s="140"/>
      <c r="K16" s="333">
        <f>K14+K15</f>
        <v>0</v>
      </c>
    </row>
    <row r="17" spans="2:11" ht="18">
      <c r="B17" s="507" t="s">
        <v>102</v>
      </c>
      <c r="C17" s="507"/>
      <c r="D17" s="131"/>
      <c r="E17" s="130"/>
      <c r="F17" s="130"/>
      <c r="G17" s="140"/>
      <c r="H17" s="147"/>
      <c r="I17" s="338"/>
      <c r="J17" s="140"/>
      <c r="K17" s="338"/>
    </row>
    <row r="18" spans="2:11" ht="18">
      <c r="B18" s="507" t="s">
        <v>101</v>
      </c>
      <c r="C18" s="507"/>
      <c r="D18" s="131"/>
      <c r="E18" s="118"/>
      <c r="F18" s="130"/>
      <c r="G18" s="140"/>
      <c r="H18" s="147"/>
      <c r="I18" s="140">
        <f>'سایر درامدوهزینه غیرعملیاتی'!K18+'سایر درامدوهزینه غیرعملیاتی'!K19+'سایر درامدوهزینه غیرعملیاتی'!K20+'سایر درامدوهزینه غیرعملیاتی'!K21+'سایر درامدوهزینه غیرعملیاتی'!K22+'سایر درامدوهزینه غیرعملیاتی'!K29+'سایر درامدوهزینه غیرعملیاتی'!K30+'سایر درامدوهزینه غیرعملیاتی'!K31+'سایر درامدوهزینه غیرعملیاتی'!K32+'سایر درامدوهزینه غیرعملیاتی'!K33</f>
        <v>0</v>
      </c>
      <c r="J18" s="140"/>
      <c r="K18" s="251">
        <f>'سایر درامدوهزینه غیرعملیاتی'!M18+'سایر درامدوهزینه غیرعملیاتی'!M19+'سایر درامدوهزینه غیرعملیاتی'!M20+'سایر درامدوهزینه غیرعملیاتی'!M21+'سایر درامدوهزینه غیرعملیاتی'!M22+'سایر درامدوهزینه غیرعملیاتی'!M29+'سایر درامدوهزینه غیرعملیاتی'!M30+'سایر درامدوهزینه غیرعملیاتی'!M31+'سایر درامدوهزینه غیرعملیاتی'!M32+'سایر درامدوهزینه غیرعملیاتی'!M33</f>
        <v>0</v>
      </c>
    </row>
    <row r="19" spans="2:11" ht="18">
      <c r="B19" s="506" t="s">
        <v>182</v>
      </c>
      <c r="C19" s="506"/>
      <c r="D19" s="131"/>
      <c r="E19" s="118"/>
      <c r="F19" s="130"/>
      <c r="G19" s="140"/>
      <c r="H19" s="147"/>
      <c r="I19" s="333">
        <f>I18+I16</f>
        <v>0</v>
      </c>
      <c r="J19" s="140"/>
      <c r="K19" s="354">
        <f>K18+K16</f>
        <v>0</v>
      </c>
    </row>
    <row r="20" spans="2:11" ht="24" customHeight="1">
      <c r="B20" s="507" t="s">
        <v>100</v>
      </c>
      <c r="C20" s="507"/>
      <c r="D20" s="131"/>
      <c r="E20" s="118"/>
      <c r="F20" s="130"/>
      <c r="G20" s="344"/>
      <c r="H20" s="147"/>
      <c r="I20" s="348">
        <f>'سایر درامدوهزینه غیرعملیاتی'!K23+'سایر درامدوهزینه غیرعملیاتی'!K34</f>
        <v>0</v>
      </c>
      <c r="J20" s="140"/>
      <c r="K20" s="355">
        <f>'سایر درامدوهزینه غیرعملیاتی'!M23+'سایر درامدوهزینه غیرعملیاتی'!M34</f>
        <v>0</v>
      </c>
    </row>
    <row r="21" spans="2:11" ht="24" customHeight="1">
      <c r="B21" s="506" t="s">
        <v>183</v>
      </c>
      <c r="C21" s="506"/>
      <c r="D21" s="131"/>
      <c r="E21" s="118"/>
      <c r="F21" s="130"/>
      <c r="G21" s="251"/>
      <c r="H21" s="147"/>
      <c r="I21" s="333">
        <f>I19-I20</f>
        <v>0</v>
      </c>
      <c r="J21" s="140"/>
      <c r="K21" s="356">
        <f>K19-K20</f>
        <v>0</v>
      </c>
    </row>
    <row r="22" spans="2:11" ht="24" customHeight="1">
      <c r="B22" s="505" t="s">
        <v>99</v>
      </c>
      <c r="C22" s="505"/>
      <c r="D22" s="131"/>
      <c r="E22" s="118"/>
      <c r="F22" s="130"/>
      <c r="G22" s="147"/>
      <c r="H22" s="147"/>
      <c r="I22" s="345">
        <f>'درآمدهای عملیاتی'!K20</f>
        <v>0</v>
      </c>
      <c r="J22" s="140"/>
      <c r="K22" s="344">
        <f>'درآمدهای عملیاتی'!M10</f>
        <v>0</v>
      </c>
    </row>
    <row r="23" spans="2:11" ht="24" customHeight="1" thickBot="1">
      <c r="B23" s="506" t="s">
        <v>118</v>
      </c>
      <c r="C23" s="506"/>
      <c r="D23" s="131"/>
      <c r="E23" s="130"/>
      <c r="F23" s="130"/>
      <c r="G23" s="147"/>
      <c r="H23" s="147"/>
      <c r="I23" s="333">
        <f>I22+I21</f>
        <v>0</v>
      </c>
      <c r="J23" s="147"/>
      <c r="K23" s="333">
        <f>K21+K22</f>
        <v>0</v>
      </c>
    </row>
    <row r="24" spans="2:11" ht="12" customHeight="1" thickTop="1">
      <c r="B24" s="130"/>
      <c r="C24" s="119"/>
      <c r="D24" s="130"/>
      <c r="E24" s="130"/>
      <c r="F24" s="130"/>
      <c r="G24" s="147"/>
      <c r="H24" s="147"/>
      <c r="I24" s="335"/>
      <c r="J24" s="147"/>
      <c r="K24" s="335"/>
    </row>
    <row r="25" spans="2:11" ht="24" customHeight="1">
      <c r="B25" s="499" t="s">
        <v>119</v>
      </c>
      <c r="C25" s="499"/>
      <c r="D25" s="499"/>
      <c r="E25" s="499"/>
      <c r="F25" s="499"/>
      <c r="G25" s="499"/>
      <c r="H25" s="499"/>
      <c r="I25" s="499"/>
      <c r="J25" s="499"/>
      <c r="K25" s="499"/>
    </row>
    <row r="26" spans="2:11" ht="18">
      <c r="B26" s="507" t="str">
        <f>B23</f>
        <v>افزایش ( کاهش ) درخالص دارائی های طی سال</v>
      </c>
      <c r="C26" s="507"/>
      <c r="D26" s="126"/>
      <c r="E26" s="130"/>
      <c r="F26" s="130"/>
      <c r="G26" s="140"/>
      <c r="H26" s="147"/>
      <c r="I26" s="147">
        <f>I23</f>
        <v>0</v>
      </c>
      <c r="J26" s="147"/>
      <c r="K26" s="147">
        <f>K23</f>
        <v>0</v>
      </c>
    </row>
    <row r="27" spans="2:11" ht="18">
      <c r="B27" s="507" t="s">
        <v>44</v>
      </c>
      <c r="C27" s="507"/>
      <c r="D27" s="126"/>
      <c r="E27" s="130"/>
      <c r="F27" s="130"/>
      <c r="G27" s="337">
        <f>K30</f>
        <v>0</v>
      </c>
      <c r="H27" s="147"/>
      <c r="I27" s="147"/>
      <c r="J27" s="147"/>
      <c r="K27" s="251"/>
    </row>
    <row r="28" spans="2:11" ht="18">
      <c r="B28" s="507" t="s">
        <v>54</v>
      </c>
      <c r="C28" s="507"/>
      <c r="D28" s="126"/>
      <c r="E28" s="118">
        <v>23</v>
      </c>
      <c r="F28" s="130"/>
      <c r="G28" s="344">
        <f>'تعدیلات سنواتی'!L13</f>
        <v>0</v>
      </c>
      <c r="H28" s="147"/>
      <c r="I28" s="147"/>
      <c r="J28" s="147"/>
      <c r="K28" s="147">
        <f>'تعدیلات سنواتی'!N13</f>
        <v>0</v>
      </c>
    </row>
    <row r="29" spans="2:11" ht="18">
      <c r="B29" s="507" t="s">
        <v>120</v>
      </c>
      <c r="C29" s="507"/>
      <c r="D29" s="126"/>
      <c r="E29" s="130"/>
      <c r="F29" s="130"/>
      <c r="G29" s="338"/>
      <c r="H29" s="147"/>
      <c r="I29" s="147">
        <f>G27+G28</f>
        <v>0</v>
      </c>
      <c r="J29" s="140"/>
      <c r="K29" s="180">
        <f>K26+K27+K28</f>
        <v>0</v>
      </c>
    </row>
    <row r="30" spans="2:11" ht="18.75" thickBot="1">
      <c r="B30" s="507" t="s">
        <v>47</v>
      </c>
      <c r="C30" s="507"/>
      <c r="D30" s="126"/>
      <c r="E30" s="130"/>
      <c r="F30" s="130"/>
      <c r="G30" s="140"/>
      <c r="H30" s="147"/>
      <c r="I30" s="338">
        <f>I26+I29</f>
        <v>0</v>
      </c>
      <c r="J30" s="140"/>
      <c r="K30" s="357">
        <f>K26+K29</f>
        <v>0</v>
      </c>
    </row>
    <row r="31" spans="2:11" ht="11.25" customHeight="1" thickTop="1">
      <c r="B31" s="130"/>
      <c r="C31" s="130"/>
      <c r="D31" s="130"/>
      <c r="E31" s="130"/>
      <c r="F31" s="130"/>
      <c r="G31" s="140"/>
      <c r="H31" s="147"/>
      <c r="I31" s="335"/>
      <c r="J31" s="140"/>
      <c r="K31" s="140"/>
    </row>
    <row r="32" spans="2:11" ht="24" customHeight="1">
      <c r="B32" s="502" t="s">
        <v>55</v>
      </c>
      <c r="C32" s="502"/>
      <c r="D32" s="502"/>
      <c r="E32" s="502"/>
      <c r="F32" s="502"/>
      <c r="G32" s="502"/>
      <c r="H32" s="502"/>
      <c r="I32" s="502"/>
      <c r="J32" s="502"/>
      <c r="K32" s="502"/>
    </row>
    <row r="33" spans="1:12" ht="24" customHeight="1">
      <c r="A33" s="501">
        <v>4</v>
      </c>
      <c r="B33" s="501"/>
      <c r="C33" s="501"/>
      <c r="D33" s="501"/>
      <c r="E33" s="501"/>
      <c r="F33" s="501"/>
      <c r="G33" s="501"/>
      <c r="H33" s="501"/>
      <c r="I33" s="501"/>
      <c r="J33" s="501"/>
      <c r="K33" s="501"/>
      <c r="L33" s="501"/>
    </row>
    <row r="34" spans="1:12" ht="24" customHeight="1"/>
    <row r="35" spans="1:12" ht="24" customHeight="1"/>
    <row r="36" spans="1:12" ht="24" customHeight="1"/>
    <row r="37" spans="1:12" ht="24" customHeight="1"/>
    <row r="38" spans="1:12" ht="24" customHeight="1"/>
    <row r="39" spans="1:12" ht="24" customHeight="1"/>
    <row r="40" spans="1:12" ht="24" customHeight="1"/>
  </sheetData>
  <sheetProtection selectLockedCells="1"/>
  <customSheetViews>
    <customSheetView guid="{451A9F1A-63DC-4D06-AFFC-7D352A345948}" scale="60" showPageBreaks="1" view="pageBreakPreview">
      <selection activeCell="C42" sqref="C42"/>
      <pageMargins left="0" right="0" top="0" bottom="0" header="0" footer="0"/>
      <printOptions horizontalCentered="1"/>
      <pageSetup scale="60" orientation="portrait" horizontalDpi="300" verticalDpi="300" r:id="rId1"/>
    </customSheetView>
  </customSheetViews>
  <mergeCells count="29">
    <mergeCell ref="B13:C13"/>
    <mergeCell ref="B16:C16"/>
    <mergeCell ref="B19:C19"/>
    <mergeCell ref="B21:C21"/>
    <mergeCell ref="B12:C12"/>
    <mergeCell ref="B14:C14"/>
    <mergeCell ref="B15:C15"/>
    <mergeCell ref="B17:C17"/>
    <mergeCell ref="B18:C18"/>
    <mergeCell ref="B20:C20"/>
    <mergeCell ref="B11:C11"/>
    <mergeCell ref="A1:L1"/>
    <mergeCell ref="A3:K3"/>
    <mergeCell ref="G6:I6"/>
    <mergeCell ref="B9:C9"/>
    <mergeCell ref="B10:C10"/>
    <mergeCell ref="B7:C7"/>
    <mergeCell ref="E4:K4"/>
    <mergeCell ref="A2:L2"/>
    <mergeCell ref="B22:C22"/>
    <mergeCell ref="A33:L33"/>
    <mergeCell ref="B23:C23"/>
    <mergeCell ref="B25:K25"/>
    <mergeCell ref="B26:C26"/>
    <mergeCell ref="B27:C27"/>
    <mergeCell ref="B28:C28"/>
    <mergeCell ref="B29:C29"/>
    <mergeCell ref="B30:C30"/>
    <mergeCell ref="B32:K32"/>
  </mergeCells>
  <printOptions horizontalCentered="1"/>
  <pageMargins left="0" right="0" top="0" bottom="0" header="0" footer="0"/>
  <pageSetup scale="59" orientation="portrait" horizontalDpi="300" verticalDpi="300" r:id="rId2"/>
</worksheet>
</file>

<file path=xl/worksheets/sheet5.xml><?xml version="1.0" encoding="utf-8"?>
<worksheet xmlns="http://schemas.openxmlformats.org/spreadsheetml/2006/main" xmlns:r="http://schemas.openxmlformats.org/officeDocument/2006/relationships">
  <sheetPr codeName="Sheet6"/>
  <dimension ref="A1:L48"/>
  <sheetViews>
    <sheetView rightToLeft="1" view="pageBreakPreview" topLeftCell="C1" zoomScale="85" zoomScaleNormal="70" zoomScaleSheetLayoutView="85" workbookViewId="0">
      <selection activeCell="C33" sqref="C33"/>
    </sheetView>
  </sheetViews>
  <sheetFormatPr defaultColWidth="9.140625" defaultRowHeight="14.25"/>
  <cols>
    <col min="1" max="1" width="18.7109375" style="117" customWidth="1"/>
    <col min="2" max="2" width="14.7109375" style="117" customWidth="1"/>
    <col min="3" max="3" width="39.7109375" style="117" customWidth="1"/>
    <col min="4" max="4" width="1.28515625" style="117" customWidth="1"/>
    <col min="5" max="5" width="20.28515625" style="117" customWidth="1"/>
    <col min="6" max="6" width="2.28515625" style="117" customWidth="1"/>
    <col min="7" max="7" width="28.7109375" style="173" bestFit="1" customWidth="1"/>
    <col min="8" max="8" width="2" style="347" customWidth="1"/>
    <col min="9" max="9" width="24.85546875" style="173" bestFit="1" customWidth="1"/>
    <col min="10" max="10" width="2.28515625" style="173" customWidth="1"/>
    <col min="11" max="11" width="21.85546875" style="173" customWidth="1"/>
    <col min="12" max="12" width="9.140625" style="117" hidden="1" customWidth="1"/>
    <col min="13" max="16384" width="9.140625" style="117"/>
  </cols>
  <sheetData>
    <row r="1" spans="1:12" ht="30" customHeight="1">
      <c r="A1" s="491" t="str">
        <f>مفروضات!C6</f>
        <v>دانشگاه علوم پزشکی و خدمات بهداشتی و درمانی .............</v>
      </c>
      <c r="B1" s="491"/>
      <c r="C1" s="491"/>
      <c r="D1" s="491"/>
      <c r="E1" s="491"/>
      <c r="F1" s="491"/>
      <c r="G1" s="491"/>
      <c r="H1" s="491"/>
      <c r="I1" s="491"/>
      <c r="J1" s="491"/>
      <c r="K1" s="491"/>
      <c r="L1" s="491"/>
    </row>
    <row r="2" spans="1:12" ht="30" customHeight="1">
      <c r="A2" s="491" t="str">
        <f>مفروضات!C11</f>
        <v>صورت منابع و مصارف دولتی</v>
      </c>
      <c r="B2" s="491"/>
      <c r="C2" s="491"/>
      <c r="D2" s="491"/>
      <c r="E2" s="491"/>
      <c r="F2" s="491"/>
      <c r="G2" s="491"/>
      <c r="H2" s="491"/>
      <c r="I2" s="491"/>
      <c r="J2" s="491"/>
      <c r="K2" s="491"/>
    </row>
    <row r="3" spans="1:12" ht="30" customHeight="1">
      <c r="A3" s="491" t="str">
        <f>مفروضات!C16</f>
        <v>سال مالي منتهي به 29 اسفند ماه 1391</v>
      </c>
      <c r="B3" s="491"/>
      <c r="C3" s="491"/>
      <c r="D3" s="491"/>
      <c r="E3" s="491"/>
      <c r="F3" s="491"/>
      <c r="G3" s="491"/>
      <c r="H3" s="491"/>
      <c r="I3" s="491"/>
      <c r="J3" s="491"/>
      <c r="K3" s="491"/>
    </row>
    <row r="4" spans="1:12" ht="39.75" customHeight="1">
      <c r="B4" s="130"/>
      <c r="C4" s="130"/>
      <c r="D4" s="130"/>
      <c r="E4" s="130"/>
      <c r="F4" s="130"/>
      <c r="G4" s="140"/>
      <c r="H4" s="147"/>
      <c r="I4" s="140"/>
      <c r="J4" s="140"/>
      <c r="K4" s="358" t="str">
        <f>مفروضات!C26</f>
        <v xml:space="preserve"> (تجديد ارائه شده)</v>
      </c>
    </row>
    <row r="5" spans="1:12" ht="24" customHeight="1">
      <c r="B5" s="130"/>
      <c r="C5" s="130"/>
      <c r="D5" s="130"/>
      <c r="E5" s="118" t="s">
        <v>2</v>
      </c>
      <c r="F5" s="119"/>
      <c r="G5" s="497" t="str">
        <f>مفروضات!C24</f>
        <v>1391/12/29</v>
      </c>
      <c r="H5" s="497"/>
      <c r="I5" s="497"/>
      <c r="J5" s="140"/>
      <c r="K5" s="313" t="str">
        <f>مفروضات!C25</f>
        <v>1390/12/29</v>
      </c>
    </row>
    <row r="6" spans="1:12" ht="24" customHeight="1">
      <c r="B6" s="508" t="s">
        <v>122</v>
      </c>
      <c r="C6" s="508"/>
      <c r="D6" s="131"/>
      <c r="E6" s="132"/>
      <c r="F6" s="133"/>
      <c r="G6" s="312" t="s">
        <v>1</v>
      </c>
      <c r="H6" s="312"/>
      <c r="I6" s="312" t="s">
        <v>1</v>
      </c>
      <c r="J6" s="256"/>
      <c r="K6" s="255" t="s">
        <v>1</v>
      </c>
    </row>
    <row r="7" spans="1:12" ht="3" customHeight="1">
      <c r="B7" s="512"/>
      <c r="C7" s="512"/>
      <c r="D7" s="130"/>
      <c r="E7" s="130"/>
      <c r="F7" s="130"/>
      <c r="G7" s="140"/>
      <c r="H7" s="147"/>
      <c r="I7" s="140"/>
      <c r="J7" s="140"/>
      <c r="K7" s="140"/>
    </row>
    <row r="8" spans="1:12" ht="24" customHeight="1">
      <c r="B8" s="506" t="s">
        <v>41</v>
      </c>
      <c r="C8" s="506"/>
      <c r="D8" s="131"/>
      <c r="E8" s="130"/>
      <c r="F8" s="130"/>
      <c r="G8" s="336"/>
      <c r="H8" s="147"/>
      <c r="I8" s="334">
        <f>'درآمدهای عملیاتی'!K10</f>
        <v>0</v>
      </c>
      <c r="J8" s="140"/>
      <c r="K8" s="352">
        <f>'درآمدهای عملیاتی'!M10</f>
        <v>0</v>
      </c>
    </row>
    <row r="9" spans="1:12" s="416" customFormat="1" ht="2.25" customHeight="1">
      <c r="B9" s="417"/>
      <c r="C9" s="417"/>
      <c r="D9" s="418"/>
      <c r="E9" s="419"/>
      <c r="F9" s="419"/>
      <c r="G9" s="410"/>
      <c r="H9" s="148"/>
      <c r="I9" s="148"/>
      <c r="J9" s="420"/>
      <c r="K9" s="258"/>
    </row>
    <row r="10" spans="1:12" s="149" customFormat="1" ht="18">
      <c r="B10" s="506" t="s">
        <v>123</v>
      </c>
      <c r="C10" s="506"/>
      <c r="D10" s="150"/>
      <c r="E10" s="151"/>
      <c r="F10" s="151"/>
      <c r="G10" s="408"/>
      <c r="H10" s="359"/>
      <c r="I10" s="360"/>
      <c r="J10" s="157"/>
      <c r="K10" s="361"/>
    </row>
    <row r="11" spans="1:12" s="149" customFormat="1" ht="18">
      <c r="B11" s="153" t="s">
        <v>115</v>
      </c>
      <c r="C11" s="154" t="s">
        <v>114</v>
      </c>
      <c r="D11" s="155"/>
      <c r="E11" s="156" t="s">
        <v>432</v>
      </c>
      <c r="F11" s="151"/>
      <c r="G11" s="408">
        <f>'هزینه های عملیاتی'!K18</f>
        <v>0</v>
      </c>
      <c r="H11" s="359"/>
      <c r="I11" s="359"/>
      <c r="J11" s="157"/>
      <c r="K11" s="157">
        <f>'هزینه های عملیاتی'!M18</f>
        <v>0</v>
      </c>
    </row>
    <row r="12" spans="1:12" s="149" customFormat="1" ht="18">
      <c r="B12" s="153" t="s">
        <v>113</v>
      </c>
      <c r="C12" s="154" t="s">
        <v>112</v>
      </c>
      <c r="D12" s="155"/>
      <c r="E12" s="156" t="s">
        <v>432</v>
      </c>
      <c r="F12" s="151"/>
      <c r="G12" s="408">
        <f>'هزینه های عملیاتی'!K19</f>
        <v>0</v>
      </c>
      <c r="H12" s="359"/>
      <c r="I12" s="157"/>
      <c r="J12" s="157"/>
      <c r="K12" s="157">
        <f>'هزینه های عملیاتی'!M19</f>
        <v>0</v>
      </c>
    </row>
    <row r="13" spans="1:12" s="149" customFormat="1" ht="18">
      <c r="B13" s="153" t="s">
        <v>111</v>
      </c>
      <c r="C13" s="154" t="s">
        <v>117</v>
      </c>
      <c r="D13" s="155"/>
      <c r="E13" s="156" t="s">
        <v>432</v>
      </c>
      <c r="F13" s="151"/>
      <c r="G13" s="408">
        <f>'هزینه های عملیاتی'!K20</f>
        <v>0</v>
      </c>
      <c r="H13" s="359"/>
      <c r="I13" s="157"/>
      <c r="J13" s="157"/>
      <c r="K13" s="157">
        <f>'هزینه های عملیاتی'!M20</f>
        <v>0</v>
      </c>
    </row>
    <row r="14" spans="1:12" s="149" customFormat="1" ht="18">
      <c r="B14" s="153" t="s">
        <v>110</v>
      </c>
      <c r="C14" s="154" t="s">
        <v>109</v>
      </c>
      <c r="D14" s="155"/>
      <c r="E14" s="156" t="s">
        <v>432</v>
      </c>
      <c r="F14" s="151"/>
      <c r="G14" s="408">
        <f>'هزینه های عملیاتی'!K21</f>
        <v>0</v>
      </c>
      <c r="H14" s="359"/>
      <c r="I14" s="157"/>
      <c r="J14" s="157"/>
      <c r="K14" s="157">
        <f>'هزینه های عملیاتی'!M21</f>
        <v>0</v>
      </c>
    </row>
    <row r="15" spans="1:12" s="149" customFormat="1" ht="18">
      <c r="B15" s="153" t="s">
        <v>108</v>
      </c>
      <c r="C15" s="154" t="s">
        <v>107</v>
      </c>
      <c r="D15" s="155"/>
      <c r="E15" s="156" t="s">
        <v>432</v>
      </c>
      <c r="F15" s="151"/>
      <c r="G15" s="362">
        <f>'هزینه های عملیاتی'!K22</f>
        <v>0</v>
      </c>
      <c r="H15" s="359"/>
      <c r="I15" s="157"/>
      <c r="J15" s="157"/>
      <c r="K15" s="157">
        <f>'هزینه های عملیاتی'!M22</f>
        <v>0</v>
      </c>
    </row>
    <row r="16" spans="1:12" s="149" customFormat="1" ht="18">
      <c r="B16" s="153" t="s">
        <v>106</v>
      </c>
      <c r="C16" s="154" t="s">
        <v>105</v>
      </c>
      <c r="D16" s="155"/>
      <c r="E16" s="156" t="s">
        <v>432</v>
      </c>
      <c r="F16" s="151"/>
      <c r="G16" s="363">
        <f>'هزینه های عملیاتی'!K23</f>
        <v>0</v>
      </c>
      <c r="H16" s="359"/>
      <c r="I16" s="157"/>
      <c r="J16" s="157"/>
      <c r="K16" s="157">
        <f>'هزینه های عملیاتی'!M23</f>
        <v>0</v>
      </c>
    </row>
    <row r="17" spans="1:11" s="149" customFormat="1" ht="18">
      <c r="B17" s="153" t="s">
        <v>104</v>
      </c>
      <c r="C17" s="154" t="s">
        <v>103</v>
      </c>
      <c r="D17" s="155"/>
      <c r="E17" s="156" t="s">
        <v>432</v>
      </c>
      <c r="F17" s="151"/>
      <c r="G17" s="409">
        <f>'هزینه های عملیاتی'!K24</f>
        <v>0</v>
      </c>
      <c r="H17" s="359"/>
      <c r="I17" s="157"/>
      <c r="J17" s="157"/>
      <c r="K17" s="157">
        <f>'هزینه های عملیاتی'!M24</f>
        <v>0</v>
      </c>
    </row>
    <row r="18" spans="1:11" ht="24" customHeight="1">
      <c r="B18" s="508" t="s">
        <v>42</v>
      </c>
      <c r="C18" s="506"/>
      <c r="D18" s="131"/>
      <c r="E18" s="118"/>
      <c r="F18" s="130"/>
      <c r="G18" s="338"/>
      <c r="H18" s="147"/>
      <c r="I18" s="411">
        <f>SUM(G11:G17)</f>
        <v>0</v>
      </c>
      <c r="J18" s="336"/>
      <c r="K18" s="412">
        <f>SUM(K11:K17)</f>
        <v>0</v>
      </c>
    </row>
    <row r="19" spans="1:11" ht="24" customHeight="1">
      <c r="B19" s="494" t="s">
        <v>134</v>
      </c>
      <c r="C19" s="494"/>
      <c r="D19" s="131"/>
      <c r="E19" s="118"/>
      <c r="F19" s="158"/>
      <c r="G19" s="256"/>
      <c r="H19" s="257"/>
      <c r="I19" s="412">
        <f>I8-I18</f>
        <v>0</v>
      </c>
      <c r="J19" s="336"/>
      <c r="K19" s="412">
        <f>K8-K18</f>
        <v>0</v>
      </c>
    </row>
    <row r="20" spans="1:11" ht="24" customHeight="1">
      <c r="B20" s="494" t="s">
        <v>135</v>
      </c>
      <c r="C20" s="494"/>
      <c r="D20" s="131"/>
      <c r="E20" s="160"/>
      <c r="F20" s="160"/>
      <c r="G20" s="253"/>
      <c r="H20" s="253"/>
      <c r="I20" s="413"/>
      <c r="J20" s="336"/>
      <c r="K20" s="414"/>
    </row>
    <row r="21" spans="1:11" ht="24" customHeight="1" thickBot="1">
      <c r="B21" s="496" t="s">
        <v>136</v>
      </c>
      <c r="C21" s="496"/>
      <c r="D21" s="131"/>
      <c r="E21" s="118"/>
      <c r="F21" s="159"/>
      <c r="G21" s="256"/>
      <c r="H21" s="257"/>
      <c r="I21" s="412">
        <f>I19+I20</f>
        <v>0</v>
      </c>
      <c r="J21" s="336"/>
      <c r="K21" s="412">
        <f>K19+K20</f>
        <v>0</v>
      </c>
    </row>
    <row r="22" spans="1:11" ht="10.5" customHeight="1" thickTop="1">
      <c r="B22" s="126"/>
      <c r="C22" s="131"/>
      <c r="D22" s="131"/>
      <c r="E22" s="118"/>
      <c r="F22" s="159"/>
      <c r="G22" s="256"/>
      <c r="H22" s="257"/>
      <c r="I22" s="335"/>
      <c r="J22" s="147"/>
      <c r="K22" s="335"/>
    </row>
    <row r="23" spans="1:11" ht="24" customHeight="1">
      <c r="B23" s="499" t="s">
        <v>119</v>
      </c>
      <c r="C23" s="499"/>
      <c r="D23" s="499"/>
      <c r="E23" s="499"/>
      <c r="F23" s="499"/>
      <c r="G23" s="499"/>
      <c r="H23" s="499"/>
      <c r="I23" s="499"/>
      <c r="J23" s="499"/>
      <c r="K23" s="499"/>
    </row>
    <row r="24" spans="1:11" ht="24" customHeight="1">
      <c r="B24" s="494" t="str">
        <f>B21</f>
        <v>افزایش ( کاهش ) در خالص دارائی های طی سال</v>
      </c>
      <c r="C24" s="513"/>
      <c r="D24" s="126"/>
      <c r="E24" s="130"/>
      <c r="F24" s="130"/>
      <c r="G24" s="189"/>
      <c r="H24" s="147"/>
      <c r="I24" s="336">
        <f>I21</f>
        <v>0</v>
      </c>
      <c r="J24" s="336"/>
      <c r="K24" s="336">
        <f>K21</f>
        <v>0</v>
      </c>
    </row>
    <row r="25" spans="1:11" ht="24" customHeight="1">
      <c r="B25" s="494" t="s">
        <v>44</v>
      </c>
      <c r="C25" s="494"/>
      <c r="D25" s="126"/>
      <c r="E25" s="130"/>
      <c r="F25" s="130"/>
      <c r="G25" s="337"/>
      <c r="H25" s="147"/>
      <c r="I25" s="336"/>
      <c r="J25" s="336"/>
      <c r="K25" s="251"/>
    </row>
    <row r="26" spans="1:11" ht="24" customHeight="1">
      <c r="B26" s="494" t="s">
        <v>54</v>
      </c>
      <c r="C26" s="494"/>
      <c r="D26" s="126"/>
      <c r="E26" s="118">
        <v>23</v>
      </c>
      <c r="F26" s="130"/>
      <c r="G26" s="344">
        <f>'تعدیلات سنواتی'!L10</f>
        <v>0</v>
      </c>
      <c r="H26" s="147"/>
      <c r="I26" s="336"/>
      <c r="J26" s="336"/>
      <c r="K26" s="336">
        <f>'تعدیلات سنواتی'!N10</f>
        <v>0</v>
      </c>
    </row>
    <row r="27" spans="1:11" ht="24" customHeight="1">
      <c r="B27" s="494" t="s">
        <v>120</v>
      </c>
      <c r="C27" s="494"/>
      <c r="D27" s="126"/>
      <c r="E27" s="130"/>
      <c r="F27" s="130"/>
      <c r="G27" s="338"/>
      <c r="H27" s="147"/>
      <c r="I27" s="336">
        <f>SUM(G25:G26)</f>
        <v>0</v>
      </c>
      <c r="J27" s="189"/>
      <c r="K27" s="351">
        <f>K25+K26</f>
        <v>0</v>
      </c>
    </row>
    <row r="28" spans="1:11" ht="24" customHeight="1" thickBot="1">
      <c r="B28" s="494" t="s">
        <v>47</v>
      </c>
      <c r="C28" s="494"/>
      <c r="D28" s="126"/>
      <c r="E28" s="130"/>
      <c r="F28" s="130"/>
      <c r="G28" s="140"/>
      <c r="H28" s="147"/>
      <c r="I28" s="412">
        <f>I24+I27</f>
        <v>0</v>
      </c>
      <c r="J28" s="189"/>
      <c r="K28" s="415">
        <f>K24+K27</f>
        <v>0</v>
      </c>
    </row>
    <row r="29" spans="1:11" ht="24" customHeight="1" thickTop="1">
      <c r="B29" s="130"/>
      <c r="C29" s="130"/>
      <c r="D29" s="130"/>
      <c r="E29" s="130"/>
      <c r="F29" s="130"/>
      <c r="G29" s="140"/>
      <c r="H29" s="147"/>
      <c r="I29" s="335"/>
      <c r="J29" s="140"/>
      <c r="K29" s="140"/>
    </row>
    <row r="31" spans="1:11" ht="18">
      <c r="A31" s="502" t="s">
        <v>55</v>
      </c>
      <c r="B31" s="502"/>
      <c r="C31" s="502"/>
      <c r="D31" s="502"/>
      <c r="E31" s="502"/>
      <c r="F31" s="502"/>
      <c r="G31" s="502"/>
      <c r="H31" s="502"/>
      <c r="I31" s="502"/>
      <c r="J31" s="502"/>
      <c r="K31" s="502"/>
    </row>
    <row r="32" spans="1:11" ht="24" customHeight="1"/>
    <row r="33" spans="1:11" ht="24" customHeight="1"/>
    <row r="34" spans="1:11" ht="24" customHeight="1"/>
    <row r="35" spans="1:11" ht="24" customHeight="1"/>
    <row r="36" spans="1:11" ht="24" customHeight="1"/>
    <row r="37" spans="1:11" ht="24" customHeight="1"/>
    <row r="38" spans="1:11" ht="24" customHeight="1"/>
    <row r="48" spans="1:11" ht="24" customHeight="1">
      <c r="A48" s="501">
        <v>5</v>
      </c>
      <c r="B48" s="501"/>
      <c r="C48" s="501"/>
      <c r="D48" s="501"/>
      <c r="E48" s="501"/>
      <c r="F48" s="501"/>
      <c r="G48" s="501"/>
      <c r="H48" s="501"/>
      <c r="I48" s="501"/>
      <c r="J48" s="501"/>
      <c r="K48" s="501"/>
    </row>
  </sheetData>
  <sheetProtection insertRows="0"/>
  <customSheetViews>
    <customSheetView guid="{451A9F1A-63DC-4D06-AFFC-7D352A345948}" scale="60" showPageBreaks="1" printArea="1" hiddenColumns="1" view="pageBreakPreview" topLeftCell="A28">
      <selection activeCell="I31" sqref="I31"/>
      <pageMargins left="0" right="0" top="0" bottom="0" header="0" footer="0"/>
      <printOptions horizontalCentered="1"/>
      <pageSetup scale="60" orientation="portrait" horizontalDpi="300" verticalDpi="300" r:id="rId1"/>
    </customSheetView>
  </customSheetViews>
  <mergeCells count="20">
    <mergeCell ref="A48:K48"/>
    <mergeCell ref="B19:C19"/>
    <mergeCell ref="B20:C20"/>
    <mergeCell ref="A31:K31"/>
    <mergeCell ref="B8:C8"/>
    <mergeCell ref="B18:C18"/>
    <mergeCell ref="B27:C27"/>
    <mergeCell ref="B28:C28"/>
    <mergeCell ref="B23:K23"/>
    <mergeCell ref="B24:C24"/>
    <mergeCell ref="B25:C25"/>
    <mergeCell ref="B26:C26"/>
    <mergeCell ref="B21:C21"/>
    <mergeCell ref="B7:C7"/>
    <mergeCell ref="B10:C10"/>
    <mergeCell ref="A1:L1"/>
    <mergeCell ref="A2:K2"/>
    <mergeCell ref="A3:K3"/>
    <mergeCell ref="G5:I5"/>
    <mergeCell ref="B6:C6"/>
  </mergeCells>
  <printOptions horizontalCentered="1"/>
  <pageMargins left="0" right="0" top="0.5" bottom="0" header="0" footer="0"/>
  <pageSetup scale="57" orientation="portrait" horizontalDpi="300" verticalDpi="300" r:id="rId2"/>
</worksheet>
</file>

<file path=xl/worksheets/sheet6.xml><?xml version="1.0" encoding="utf-8"?>
<worksheet xmlns="http://schemas.openxmlformats.org/spreadsheetml/2006/main" xmlns:r="http://schemas.openxmlformats.org/officeDocument/2006/relationships">
  <sheetPr codeName="Sheet7"/>
  <dimension ref="A1:N46"/>
  <sheetViews>
    <sheetView rightToLeft="1" view="pageBreakPreview" zoomScale="60" zoomScaleNormal="70" workbookViewId="0">
      <selection activeCell="K21" sqref="K21"/>
    </sheetView>
  </sheetViews>
  <sheetFormatPr defaultColWidth="9.140625" defaultRowHeight="14.25"/>
  <cols>
    <col min="1" max="1" width="8.28515625" style="117" customWidth="1"/>
    <col min="2" max="2" width="7.7109375" style="117" customWidth="1"/>
    <col min="3" max="3" width="50.7109375" style="117" customWidth="1"/>
    <col min="4" max="4" width="3.28515625" style="117" customWidth="1"/>
    <col min="5" max="5" width="12" style="117" customWidth="1"/>
    <col min="6" max="6" width="2.28515625" style="117" customWidth="1"/>
    <col min="7" max="7" width="21.28515625" style="117" customWidth="1"/>
    <col min="8" max="8" width="2" style="145" customWidth="1"/>
    <col min="9" max="9" width="20.7109375" style="117" customWidth="1"/>
    <col min="10" max="10" width="3.7109375" style="117" customWidth="1"/>
    <col min="11" max="11" width="20.7109375" style="117" customWidth="1"/>
    <col min="12" max="12" width="2.7109375" style="117" customWidth="1"/>
    <col min="13" max="13" width="9" style="117" customWidth="1"/>
    <col min="14" max="14" width="9.140625" style="117" hidden="1" customWidth="1"/>
    <col min="15" max="16384" width="9.140625" style="117"/>
  </cols>
  <sheetData>
    <row r="1" spans="1:14" ht="30" customHeight="1">
      <c r="A1" s="491" t="str">
        <f>مفروضات!C6</f>
        <v>دانشگاه علوم پزشکی و خدمات بهداشتی و درمانی .............</v>
      </c>
      <c r="B1" s="491"/>
      <c r="C1" s="491"/>
      <c r="D1" s="491"/>
      <c r="E1" s="491"/>
      <c r="F1" s="491"/>
      <c r="G1" s="491"/>
      <c r="H1" s="491"/>
      <c r="I1" s="491"/>
      <c r="J1" s="491"/>
      <c r="K1" s="491"/>
      <c r="L1" s="491"/>
      <c r="M1" s="491"/>
      <c r="N1" s="491"/>
    </row>
    <row r="2" spans="1:14" ht="30" customHeight="1">
      <c r="A2" s="491" t="str">
        <f>مفروضات!C12</f>
        <v>صورت تغييردرخالص دارائی‎هاي جامع</v>
      </c>
      <c r="B2" s="491"/>
      <c r="C2" s="491"/>
      <c r="D2" s="491"/>
      <c r="E2" s="491"/>
      <c r="F2" s="491"/>
      <c r="G2" s="491"/>
      <c r="H2" s="491"/>
      <c r="I2" s="491"/>
      <c r="J2" s="491"/>
      <c r="K2" s="491"/>
      <c r="L2" s="491"/>
      <c r="M2" s="491"/>
    </row>
    <row r="3" spans="1:14" ht="30" customHeight="1">
      <c r="A3" s="491" t="str">
        <f>مفروضات!C16</f>
        <v>سال مالي منتهي به 29 اسفند ماه 1391</v>
      </c>
      <c r="B3" s="491"/>
      <c r="C3" s="491"/>
      <c r="D3" s="491"/>
      <c r="E3" s="491"/>
      <c r="F3" s="491"/>
      <c r="G3" s="491"/>
      <c r="H3" s="491"/>
      <c r="I3" s="491"/>
      <c r="J3" s="491"/>
      <c r="K3" s="491"/>
      <c r="L3" s="491"/>
      <c r="M3" s="491"/>
    </row>
    <row r="4" spans="1:14" ht="9" customHeight="1">
      <c r="B4" s="118"/>
      <c r="C4" s="129"/>
      <c r="D4" s="509"/>
      <c r="E4" s="509"/>
      <c r="F4" s="509"/>
      <c r="G4" s="509"/>
      <c r="H4" s="509"/>
      <c r="I4" s="509"/>
      <c r="J4" s="509"/>
      <c r="K4" s="509"/>
      <c r="L4" s="118"/>
    </row>
    <row r="5" spans="1:14" ht="24" customHeight="1">
      <c r="B5" s="130"/>
      <c r="C5" s="130"/>
      <c r="D5" s="130"/>
      <c r="E5" s="130"/>
      <c r="F5" s="130"/>
      <c r="G5" s="130"/>
      <c r="H5" s="119"/>
      <c r="I5" s="130"/>
      <c r="J5" s="130"/>
      <c r="K5" s="118" t="s">
        <v>0</v>
      </c>
      <c r="L5" s="130"/>
    </row>
    <row r="6" spans="1:14" ht="24" customHeight="1">
      <c r="B6" s="130"/>
      <c r="C6" s="130"/>
      <c r="D6" s="130"/>
      <c r="E6" s="118" t="s">
        <v>2</v>
      </c>
      <c r="F6" s="119"/>
      <c r="G6" s="517" t="str">
        <f>مفروضات!C20</f>
        <v>سال 1391</v>
      </c>
      <c r="H6" s="517"/>
      <c r="I6" s="517"/>
      <c r="J6" s="130"/>
      <c r="K6" s="120" t="str">
        <f>مفروضات!C21</f>
        <v>سال 1390</v>
      </c>
      <c r="L6" s="130"/>
    </row>
    <row r="7" spans="1:14" ht="24" customHeight="1">
      <c r="B7" s="503"/>
      <c r="C7" s="503"/>
      <c r="D7" s="130"/>
      <c r="E7" s="132"/>
      <c r="F7" s="133"/>
      <c r="G7" s="133" t="s">
        <v>1</v>
      </c>
      <c r="H7" s="133"/>
      <c r="I7" s="133" t="s">
        <v>1</v>
      </c>
      <c r="J7" s="118"/>
      <c r="K7" s="132" t="s">
        <v>1</v>
      </c>
      <c r="L7" s="130"/>
    </row>
    <row r="8" spans="1:14" ht="5.25" customHeight="1">
      <c r="B8" s="503"/>
      <c r="C8" s="503"/>
      <c r="D8" s="130"/>
      <c r="E8" s="130"/>
      <c r="F8" s="130"/>
      <c r="G8" s="130"/>
      <c r="H8" s="119"/>
      <c r="I8" s="130"/>
      <c r="J8" s="130"/>
      <c r="K8" s="130"/>
      <c r="L8" s="130"/>
    </row>
    <row r="9" spans="1:14" ht="24" customHeight="1">
      <c r="B9" s="503" t="s">
        <v>138</v>
      </c>
      <c r="C9" s="503"/>
      <c r="D9" s="162"/>
      <c r="E9" s="118"/>
      <c r="F9" s="130"/>
      <c r="G9" s="119"/>
      <c r="H9" s="119"/>
      <c r="I9" s="135">
        <f>'درامد و هزینه تفکیک نشده'!I26</f>
        <v>0</v>
      </c>
      <c r="J9" s="119"/>
      <c r="K9" s="135">
        <f>'درامد و هزینه تفکیک نشده'!K26</f>
        <v>0</v>
      </c>
      <c r="L9" s="130"/>
    </row>
    <row r="10" spans="1:14" ht="24" customHeight="1">
      <c r="B10" s="503" t="s">
        <v>139</v>
      </c>
      <c r="C10" s="503"/>
      <c r="D10" s="130"/>
      <c r="E10" s="130"/>
      <c r="F10" s="130"/>
      <c r="G10" s="130"/>
      <c r="H10" s="119"/>
      <c r="I10" s="119"/>
      <c r="J10" s="130"/>
      <c r="K10" s="163" t="s">
        <v>137</v>
      </c>
      <c r="L10" s="130"/>
    </row>
    <row r="11" spans="1:14" ht="24" customHeight="1">
      <c r="B11" s="503" t="s">
        <v>140</v>
      </c>
      <c r="C11" s="503"/>
      <c r="D11" s="162"/>
      <c r="E11" s="118"/>
      <c r="F11" s="130"/>
      <c r="G11" s="126"/>
      <c r="H11" s="119"/>
      <c r="I11" s="134">
        <f>G10</f>
        <v>0</v>
      </c>
      <c r="J11" s="130"/>
      <c r="K11" s="164">
        <f>K9+K10</f>
        <v>0</v>
      </c>
      <c r="L11" s="130"/>
    </row>
    <row r="12" spans="1:14" ht="24" customHeight="1">
      <c r="B12" s="503" t="s">
        <v>54</v>
      </c>
      <c r="C12" s="503"/>
      <c r="D12" s="162"/>
      <c r="E12" s="118">
        <v>23</v>
      </c>
      <c r="F12" s="130"/>
      <c r="G12" s="136"/>
      <c r="H12" s="119"/>
      <c r="I12" s="141">
        <f>'تعدیلات سنواتی'!L13</f>
        <v>0</v>
      </c>
      <c r="J12" s="130"/>
      <c r="K12" s="134">
        <f>'تعدیلات سنواتی'!N13</f>
        <v>0</v>
      </c>
      <c r="L12" s="130"/>
    </row>
    <row r="13" spans="1:14" ht="24" customHeight="1" thickBot="1">
      <c r="B13" s="496" t="s">
        <v>157</v>
      </c>
      <c r="C13" s="496"/>
      <c r="D13" s="130"/>
      <c r="E13" s="130"/>
      <c r="F13" s="130"/>
      <c r="G13" s="119"/>
      <c r="H13" s="119"/>
      <c r="I13" s="165">
        <f>I11+I12</f>
        <v>0</v>
      </c>
      <c r="J13" s="130"/>
      <c r="K13" s="139">
        <f>K12+K11</f>
        <v>0</v>
      </c>
      <c r="L13" s="130"/>
    </row>
    <row r="14" spans="1:14" ht="24" customHeight="1" thickTop="1">
      <c r="B14" s="503"/>
      <c r="C14" s="503"/>
      <c r="D14" s="130"/>
      <c r="E14" s="130"/>
      <c r="F14" s="130"/>
      <c r="G14" s="130"/>
      <c r="H14" s="119"/>
      <c r="I14" s="166"/>
      <c r="J14" s="130"/>
      <c r="K14" s="167"/>
      <c r="L14" s="130"/>
    </row>
    <row r="15" spans="1:14" ht="24" customHeight="1">
      <c r="B15" s="514"/>
      <c r="C15" s="514"/>
      <c r="D15" s="130"/>
      <c r="E15" s="130"/>
      <c r="F15" s="130"/>
      <c r="G15" s="130"/>
      <c r="H15" s="119"/>
      <c r="I15" s="119"/>
      <c r="J15" s="130"/>
      <c r="K15" s="119"/>
      <c r="L15" s="130"/>
    </row>
    <row r="16" spans="1:14" ht="24" customHeight="1">
      <c r="B16" s="510"/>
      <c r="C16" s="510"/>
      <c r="D16" s="510"/>
      <c r="E16" s="510"/>
      <c r="F16" s="510"/>
      <c r="G16" s="510"/>
      <c r="H16" s="510"/>
      <c r="I16" s="510"/>
      <c r="J16" s="510"/>
      <c r="K16" s="510"/>
      <c r="L16" s="119"/>
    </row>
    <row r="17" spans="1:13" ht="24" customHeight="1">
      <c r="B17" s="510"/>
      <c r="C17" s="510"/>
      <c r="D17" s="130"/>
      <c r="E17" s="130"/>
      <c r="F17" s="130"/>
      <c r="G17" s="136"/>
      <c r="H17" s="119"/>
      <c r="I17" s="119"/>
      <c r="J17" s="119"/>
      <c r="K17" s="137"/>
      <c r="L17" s="119"/>
    </row>
    <row r="18" spans="1:13" ht="7.5" customHeight="1">
      <c r="B18" s="510"/>
      <c r="C18" s="510"/>
      <c r="D18" s="130"/>
      <c r="E18" s="130"/>
      <c r="F18" s="130"/>
      <c r="G18" s="168"/>
      <c r="H18" s="119"/>
      <c r="I18" s="119"/>
      <c r="J18" s="119"/>
      <c r="K18" s="169"/>
      <c r="L18" s="130"/>
    </row>
    <row r="19" spans="1:13" ht="24" customHeight="1">
      <c r="B19" s="503"/>
      <c r="C19" s="503"/>
      <c r="D19" s="130"/>
      <c r="E19" s="130"/>
      <c r="F19" s="130"/>
      <c r="G19" s="119"/>
      <c r="H19" s="119"/>
      <c r="I19" s="135">
        <f>G11+G12+G13+G14+G15+G16+G17</f>
        <v>0</v>
      </c>
      <c r="J19" s="119"/>
      <c r="K19" s="137"/>
      <c r="L19" s="130"/>
    </row>
    <row r="20" spans="1:13" ht="29.25" customHeight="1">
      <c r="B20" s="514"/>
      <c r="C20" s="514"/>
      <c r="D20" s="130"/>
      <c r="E20" s="130"/>
      <c r="F20" s="130"/>
      <c r="G20" s="130"/>
      <c r="H20" s="119"/>
      <c r="I20" s="135"/>
      <c r="J20" s="130"/>
      <c r="K20" s="136"/>
      <c r="L20" s="130"/>
    </row>
    <row r="21" spans="1:13" ht="24" customHeight="1">
      <c r="B21" s="503"/>
      <c r="C21" s="503"/>
      <c r="D21" s="130"/>
      <c r="E21" s="130"/>
      <c r="F21" s="130"/>
      <c r="G21" s="130"/>
      <c r="H21" s="119"/>
      <c r="I21" s="119"/>
      <c r="J21" s="130"/>
      <c r="K21" s="119"/>
    </row>
    <row r="22" spans="1:13" ht="30" customHeight="1">
      <c r="B22" s="130"/>
      <c r="C22" s="491" t="s">
        <v>158</v>
      </c>
      <c r="D22" s="491"/>
      <c r="E22" s="491"/>
      <c r="F22" s="491"/>
      <c r="G22" s="491"/>
      <c r="H22" s="491"/>
      <c r="I22" s="491"/>
      <c r="J22" s="491"/>
      <c r="K22" s="491"/>
    </row>
    <row r="23" spans="1:13" ht="24" customHeight="1">
      <c r="B23" s="162"/>
      <c r="C23" s="162"/>
      <c r="D23" s="170"/>
      <c r="E23" s="118"/>
      <c r="F23" s="130"/>
      <c r="G23" s="140"/>
      <c r="H23" s="119"/>
      <c r="I23" s="130"/>
      <c r="J23" s="130"/>
      <c r="K23" s="127"/>
    </row>
    <row r="24" spans="1:13" ht="24" customHeight="1">
      <c r="B24" s="162"/>
      <c r="C24" s="162"/>
      <c r="D24" s="170"/>
      <c r="E24" s="118"/>
      <c r="F24" s="130"/>
      <c r="G24" s="130"/>
      <c r="H24" s="119"/>
      <c r="I24" s="130"/>
      <c r="J24" s="130"/>
      <c r="K24" s="171"/>
    </row>
    <row r="25" spans="1:13" ht="24" customHeight="1">
      <c r="B25" s="515" t="s">
        <v>142</v>
      </c>
      <c r="C25" s="515"/>
      <c r="D25" s="515"/>
      <c r="E25" s="515"/>
      <c r="F25" s="515"/>
      <c r="G25" s="515"/>
      <c r="H25" s="515"/>
      <c r="I25" s="515"/>
      <c r="J25" s="515"/>
      <c r="K25" s="515"/>
    </row>
    <row r="26" spans="1:13" ht="12.75" customHeight="1">
      <c r="B26" s="162"/>
      <c r="C26" s="162"/>
      <c r="D26" s="170"/>
      <c r="E26" s="118"/>
      <c r="F26" s="130"/>
      <c r="G26" s="123"/>
      <c r="H26" s="119"/>
      <c r="I26" s="130"/>
      <c r="J26" s="130"/>
      <c r="K26" s="123"/>
    </row>
    <row r="27" spans="1:13" ht="24" customHeight="1">
      <c r="A27" s="515" t="s">
        <v>300</v>
      </c>
      <c r="B27" s="515"/>
      <c r="C27" s="515"/>
      <c r="D27" s="515"/>
      <c r="E27" s="515"/>
      <c r="F27" s="515"/>
      <c r="G27" s="515"/>
      <c r="H27" s="515"/>
      <c r="I27" s="515"/>
      <c r="J27" s="515"/>
      <c r="K27" s="515"/>
      <c r="L27" s="515"/>
      <c r="M27" s="515"/>
    </row>
    <row r="28" spans="1:13" ht="24" customHeight="1">
      <c r="B28" s="162"/>
      <c r="C28" s="162"/>
      <c r="D28" s="172"/>
      <c r="E28" s="118"/>
      <c r="F28" s="130"/>
      <c r="G28" s="119"/>
      <c r="H28" s="119"/>
      <c r="I28" s="147"/>
      <c r="J28" s="119"/>
      <c r="K28" s="125"/>
    </row>
    <row r="29" spans="1:13" ht="24" customHeight="1">
      <c r="B29" s="503"/>
      <c r="C29" s="503"/>
      <c r="D29" s="503"/>
      <c r="E29" s="130"/>
      <c r="F29" s="130"/>
      <c r="G29" s="119"/>
      <c r="H29" s="119"/>
      <c r="I29" s="142"/>
      <c r="J29" s="119"/>
      <c r="K29" s="142"/>
    </row>
    <row r="30" spans="1:13" ht="24" customHeight="1">
      <c r="B30" s="130"/>
      <c r="C30" s="130"/>
      <c r="D30" s="130"/>
      <c r="E30" s="130"/>
      <c r="F30" s="130"/>
      <c r="G30" s="119"/>
      <c r="H30" s="119"/>
      <c r="I30" s="119"/>
      <c r="J30" s="119"/>
      <c r="K30" s="119"/>
    </row>
    <row r="31" spans="1:13" ht="24" customHeight="1">
      <c r="A31" s="516" t="s">
        <v>55</v>
      </c>
      <c r="B31" s="516"/>
      <c r="C31" s="516"/>
      <c r="D31" s="516"/>
      <c r="E31" s="516"/>
      <c r="F31" s="516"/>
      <c r="G31" s="516"/>
      <c r="H31" s="516"/>
      <c r="I31" s="516"/>
      <c r="J31" s="516"/>
      <c r="K31" s="516"/>
      <c r="L31" s="516"/>
      <c r="M31" s="516"/>
    </row>
    <row r="32" spans="1:13" ht="24" customHeight="1">
      <c r="B32" s="503"/>
      <c r="C32" s="503"/>
      <c r="D32" s="130"/>
      <c r="E32" s="130"/>
      <c r="F32" s="130"/>
      <c r="G32" s="130"/>
      <c r="H32" s="119"/>
      <c r="I32" s="142"/>
      <c r="J32" s="119"/>
      <c r="K32" s="142"/>
    </row>
    <row r="33" spans="1:13" ht="24" customHeight="1">
      <c r="B33" s="503"/>
      <c r="C33" s="503"/>
      <c r="D33" s="130"/>
      <c r="E33" s="130"/>
      <c r="F33" s="130"/>
      <c r="G33" s="136"/>
      <c r="H33" s="119"/>
      <c r="I33" s="119"/>
      <c r="J33" s="119"/>
      <c r="K33" s="127"/>
    </row>
    <row r="34" spans="1:13" ht="24" customHeight="1">
      <c r="B34" s="503"/>
      <c r="C34" s="503"/>
      <c r="D34" s="130"/>
      <c r="E34" s="118"/>
      <c r="F34" s="130"/>
      <c r="G34" s="122"/>
      <c r="H34" s="119"/>
      <c r="I34" s="135"/>
      <c r="J34" s="119"/>
      <c r="K34" s="142"/>
    </row>
    <row r="35" spans="1:13" ht="24" customHeight="1">
      <c r="B35" s="503"/>
      <c r="C35" s="503"/>
      <c r="D35" s="130"/>
      <c r="E35" s="130"/>
      <c r="F35" s="130"/>
      <c r="G35" s="119"/>
      <c r="H35" s="119"/>
      <c r="I35" s="142"/>
      <c r="J35" s="130"/>
      <c r="K35" s="142"/>
    </row>
    <row r="36" spans="1:13" ht="24" customHeight="1">
      <c r="B36" s="503"/>
      <c r="C36" s="503"/>
      <c r="D36" s="130"/>
      <c r="E36" s="130"/>
      <c r="F36" s="130"/>
      <c r="G36" s="130"/>
      <c r="H36" s="119"/>
      <c r="I36" s="142"/>
      <c r="J36" s="130"/>
      <c r="K36" s="142"/>
    </row>
    <row r="37" spans="1:13" ht="24" customHeight="1">
      <c r="B37" s="130"/>
      <c r="C37" s="130"/>
      <c r="D37" s="130"/>
      <c r="E37" s="130"/>
      <c r="F37" s="130"/>
      <c r="G37" s="130"/>
      <c r="H37" s="119"/>
      <c r="I37" s="119"/>
      <c r="J37" s="130"/>
      <c r="K37" s="119"/>
    </row>
    <row r="39" spans="1:13" ht="24" customHeight="1">
      <c r="A39" s="501">
        <v>6</v>
      </c>
      <c r="B39" s="501"/>
      <c r="C39" s="501"/>
      <c r="D39" s="501"/>
      <c r="E39" s="501"/>
      <c r="F39" s="501"/>
      <c r="G39" s="501"/>
      <c r="H39" s="501"/>
      <c r="I39" s="501"/>
      <c r="J39" s="501"/>
      <c r="K39" s="501"/>
      <c r="L39" s="501"/>
      <c r="M39" s="501"/>
    </row>
    <row r="40" spans="1:13" ht="24" customHeight="1"/>
    <row r="41" spans="1:13" ht="24" customHeight="1">
      <c r="L41" s="128"/>
    </row>
    <row r="42" spans="1:13" ht="24" customHeight="1"/>
    <row r="43" spans="1:13" ht="24" customHeight="1"/>
    <row r="44" spans="1:13" ht="24" customHeight="1"/>
    <row r="45" spans="1:13" ht="24" customHeight="1"/>
    <row r="46" spans="1:13" ht="24" customHeight="1"/>
  </sheetData>
  <sheetProtection insertRows="0"/>
  <customSheetViews>
    <customSheetView guid="{451A9F1A-63DC-4D06-AFFC-7D352A345948}" scale="60" showPageBreaks="1" hiddenColumns="1" view="pageBreakPreview" topLeftCell="A19">
      <selection activeCell="B34" sqref="B34:C34"/>
      <pageMargins left="0" right="0" top="0" bottom="0" header="0" footer="0"/>
      <printOptions horizontalCentered="1"/>
      <pageSetup scale="60" orientation="portrait" horizontalDpi="300" verticalDpi="300" r:id="rId1"/>
    </customSheetView>
  </customSheetViews>
  <mergeCells count="31">
    <mergeCell ref="B7:C7"/>
    <mergeCell ref="B8:C8"/>
    <mergeCell ref="A1:N1"/>
    <mergeCell ref="A2:M2"/>
    <mergeCell ref="A3:M3"/>
    <mergeCell ref="D4:K4"/>
    <mergeCell ref="G6:I6"/>
    <mergeCell ref="B32:C32"/>
    <mergeCell ref="B16:K16"/>
    <mergeCell ref="C22:K22"/>
    <mergeCell ref="B25:K25"/>
    <mergeCell ref="A27:M27"/>
    <mergeCell ref="B20:C20"/>
    <mergeCell ref="A31:M31"/>
    <mergeCell ref="B19:C19"/>
    <mergeCell ref="B21:C21"/>
    <mergeCell ref="B29:D29"/>
    <mergeCell ref="B14:C14"/>
    <mergeCell ref="B9:C9"/>
    <mergeCell ref="B15:C15"/>
    <mergeCell ref="B17:C17"/>
    <mergeCell ref="B18:C18"/>
    <mergeCell ref="B12:C12"/>
    <mergeCell ref="B13:C13"/>
    <mergeCell ref="B10:C10"/>
    <mergeCell ref="B11:C11"/>
    <mergeCell ref="B34:C34"/>
    <mergeCell ref="B35:C35"/>
    <mergeCell ref="B36:C36"/>
    <mergeCell ref="A39:M39"/>
    <mergeCell ref="B33:C33"/>
  </mergeCells>
  <printOptions horizontalCentered="1"/>
  <pageMargins left="0" right="0" top="0" bottom="0" header="0" footer="0"/>
  <pageSetup scale="60" orientation="portrait" horizontalDpi="300" verticalDpi="300" r:id="rId2"/>
</worksheet>
</file>

<file path=xl/worksheets/sheet7.xml><?xml version="1.0" encoding="utf-8"?>
<worksheet xmlns="http://schemas.openxmlformats.org/spreadsheetml/2006/main" xmlns:r="http://schemas.openxmlformats.org/officeDocument/2006/relationships">
  <dimension ref="A1:O58"/>
  <sheetViews>
    <sheetView rightToLeft="1" view="pageBreakPreview" zoomScale="70" zoomScaleNormal="70" zoomScaleSheetLayoutView="70" workbookViewId="0">
      <selection activeCell="C67" sqref="C67"/>
    </sheetView>
  </sheetViews>
  <sheetFormatPr defaultColWidth="9.140625" defaultRowHeight="14.25"/>
  <cols>
    <col min="1" max="1" width="1.28515625" style="117" customWidth="1"/>
    <col min="2" max="2" width="13.85546875" style="117" customWidth="1"/>
    <col min="3" max="3" width="66.85546875" style="117" bestFit="1" customWidth="1"/>
    <col min="4" max="4" width="0.85546875" style="117" customWidth="1"/>
    <col min="5" max="5" width="8.7109375" style="117" bestFit="1" customWidth="1"/>
    <col min="6" max="6" width="0.85546875" style="117" customWidth="1"/>
    <col min="7" max="7" width="20.7109375" style="117" customWidth="1"/>
    <col min="8" max="9" width="0.85546875" style="117" customWidth="1"/>
    <col min="10" max="10" width="19.28515625" style="117" bestFit="1" customWidth="1"/>
    <col min="11" max="11" width="0.85546875" style="117" customWidth="1"/>
    <col min="12" max="12" width="19.140625" style="117" bestFit="1" customWidth="1"/>
    <col min="13" max="14" width="9.140625" style="117" customWidth="1"/>
    <col min="15" max="15" width="17.7109375" style="173" bestFit="1" customWidth="1"/>
    <col min="16" max="16384" width="9.140625" style="117"/>
  </cols>
  <sheetData>
    <row r="1" spans="1:14" ht="30" customHeight="1">
      <c r="A1" s="491" t="str">
        <f>مفروضات!C6</f>
        <v>دانشگاه علوم پزشکی و خدمات بهداشتی و درمانی .............</v>
      </c>
      <c r="B1" s="491"/>
      <c r="C1" s="491"/>
      <c r="D1" s="491"/>
      <c r="E1" s="491"/>
      <c r="F1" s="491"/>
      <c r="G1" s="491"/>
      <c r="H1" s="491"/>
      <c r="I1" s="491"/>
      <c r="J1" s="491"/>
      <c r="K1" s="491"/>
      <c r="L1" s="491"/>
      <c r="M1" s="491"/>
      <c r="N1" s="491"/>
    </row>
    <row r="2" spans="1:14" ht="30" customHeight="1">
      <c r="A2" s="491" t="str">
        <f>مفروضات!C15</f>
        <v>صورت جريان وجوه نقد</v>
      </c>
      <c r="B2" s="491"/>
      <c r="C2" s="491"/>
      <c r="D2" s="491"/>
      <c r="E2" s="491"/>
      <c r="F2" s="491"/>
      <c r="G2" s="491"/>
      <c r="H2" s="491"/>
      <c r="I2" s="491"/>
      <c r="J2" s="491"/>
      <c r="K2" s="491"/>
      <c r="L2" s="491"/>
      <c r="M2" s="491"/>
      <c r="N2" s="491"/>
    </row>
    <row r="3" spans="1:14" ht="30" customHeight="1">
      <c r="A3" s="491" t="str">
        <f>مفروضات!C16</f>
        <v>سال مالي منتهي به 29 اسفند ماه 1391</v>
      </c>
      <c r="B3" s="491"/>
      <c r="C3" s="491"/>
      <c r="D3" s="491"/>
      <c r="E3" s="491"/>
      <c r="F3" s="491"/>
      <c r="G3" s="491"/>
      <c r="H3" s="491"/>
      <c r="I3" s="491"/>
      <c r="J3" s="491"/>
      <c r="K3" s="491"/>
      <c r="L3" s="491"/>
      <c r="M3" s="491"/>
      <c r="N3" s="491"/>
    </row>
    <row r="4" spans="1:14" ht="20.25">
      <c r="A4" s="115"/>
      <c r="B4" s="115"/>
      <c r="C4" s="115"/>
      <c r="D4" s="115"/>
      <c r="E4" s="156"/>
      <c r="F4" s="156"/>
      <c r="G4" s="156"/>
      <c r="H4" s="156"/>
      <c r="I4" s="156"/>
      <c r="J4" s="156"/>
      <c r="K4" s="156"/>
      <c r="L4" s="156" t="str">
        <f>مفروضات!C26</f>
        <v xml:space="preserve"> (تجديد ارائه شده)</v>
      </c>
    </row>
    <row r="5" spans="1:14" ht="22.5" customHeight="1">
      <c r="C5" s="130"/>
      <c r="D5" s="130"/>
      <c r="E5" s="156" t="s">
        <v>2</v>
      </c>
      <c r="F5" s="152"/>
      <c r="G5" s="518" t="str">
        <f>مفروضات!C24</f>
        <v>1391/12/29</v>
      </c>
      <c r="H5" s="518"/>
      <c r="I5" s="518"/>
      <c r="J5" s="518"/>
      <c r="K5" s="174"/>
      <c r="L5" s="175" t="str">
        <f>مفروضات!C25</f>
        <v>1390/12/29</v>
      </c>
    </row>
    <row r="6" spans="1:14" ht="22.5" customHeight="1">
      <c r="C6" s="130"/>
      <c r="D6" s="130"/>
      <c r="E6" s="132"/>
      <c r="F6" s="133"/>
      <c r="G6" s="519" t="s">
        <v>1</v>
      </c>
      <c r="H6" s="519"/>
      <c r="I6" s="519"/>
      <c r="J6" s="519"/>
    </row>
    <row r="7" spans="1:14" ht="27.95" customHeight="1">
      <c r="C7" s="176" t="s">
        <v>445</v>
      </c>
      <c r="D7" s="130"/>
      <c r="E7" s="130"/>
      <c r="F7" s="130"/>
      <c r="G7" s="119"/>
      <c r="H7" s="130"/>
      <c r="I7" s="130"/>
      <c r="J7" s="130"/>
    </row>
    <row r="8" spans="1:14" ht="24.95" customHeight="1">
      <c r="C8" s="177" t="s">
        <v>446</v>
      </c>
      <c r="D8" s="130"/>
      <c r="E8" s="178">
        <v>24</v>
      </c>
      <c r="F8" s="130"/>
      <c r="G8" s="142"/>
      <c r="H8" s="130"/>
      <c r="I8" s="130"/>
      <c r="J8" s="179">
        <f>'صورت تطبیق'!H17</f>
        <v>0</v>
      </c>
      <c r="L8" s="147">
        <f>'صورت تطبیق'!J17</f>
        <v>0</v>
      </c>
    </row>
    <row r="9" spans="1:14" ht="24.95" customHeight="1">
      <c r="C9" s="176" t="s">
        <v>440</v>
      </c>
      <c r="D9" s="130"/>
      <c r="E9" s="130"/>
      <c r="F9" s="130"/>
      <c r="G9" s="147"/>
      <c r="H9" s="130"/>
      <c r="I9" s="130"/>
      <c r="J9" s="119"/>
    </row>
    <row r="10" spans="1:14" ht="24.95" customHeight="1">
      <c r="C10" s="151" t="s">
        <v>441</v>
      </c>
      <c r="D10" s="130"/>
      <c r="E10" s="130"/>
      <c r="F10" s="130"/>
      <c r="G10" s="180">
        <f>'سایر درامدوهزینه غیرعملیاتی'!K20+'سایر درامدوهزینه غیرعملیاتی'!K31</f>
        <v>0</v>
      </c>
      <c r="H10" s="130"/>
      <c r="I10" s="130"/>
      <c r="J10" s="119"/>
    </row>
    <row r="11" spans="1:14" ht="24.95" customHeight="1">
      <c r="C11" s="520" t="s">
        <v>452</v>
      </c>
      <c r="D11" s="130"/>
      <c r="E11" s="130"/>
      <c r="F11" s="130"/>
      <c r="G11" s="119"/>
      <c r="H11" s="119"/>
      <c r="I11" s="130"/>
      <c r="J11" s="143">
        <f>G10</f>
        <v>0</v>
      </c>
    </row>
    <row r="12" spans="1:14" ht="24.95" customHeight="1">
      <c r="C12" s="520"/>
      <c r="D12" s="130"/>
      <c r="E12" s="130"/>
      <c r="F12" s="130"/>
      <c r="G12" s="130"/>
      <c r="H12" s="130"/>
      <c r="I12" s="130"/>
      <c r="J12" s="181">
        <f>J8+J11</f>
        <v>0</v>
      </c>
    </row>
    <row r="13" spans="1:14" ht="5.25" customHeight="1">
      <c r="C13" s="182"/>
      <c r="D13" s="130"/>
      <c r="E13" s="130"/>
      <c r="F13" s="130"/>
      <c r="G13" s="119"/>
      <c r="H13" s="119"/>
      <c r="I13" s="130"/>
      <c r="J13" s="119"/>
    </row>
    <row r="14" spans="1:14" ht="24.95" customHeight="1">
      <c r="C14" s="176" t="s">
        <v>447</v>
      </c>
      <c r="D14" s="130"/>
      <c r="E14" s="130"/>
      <c r="F14" s="130"/>
      <c r="G14" s="119"/>
      <c r="H14" s="119"/>
      <c r="I14" s="130"/>
      <c r="J14" s="119"/>
    </row>
    <row r="15" spans="1:14" ht="24.95" customHeight="1">
      <c r="C15" s="177" t="s">
        <v>453</v>
      </c>
      <c r="D15" s="130"/>
      <c r="E15" s="130"/>
      <c r="F15" s="130"/>
      <c r="G15" s="183">
        <f>'دارایی ثابت مشهود'!F26+'دارایی ثابت مشهود'!F48</f>
        <v>0</v>
      </c>
      <c r="H15" s="123"/>
      <c r="I15" s="130"/>
      <c r="J15" s="119"/>
    </row>
    <row r="16" spans="1:14" ht="24.95" customHeight="1">
      <c r="C16" s="177" t="s">
        <v>448</v>
      </c>
      <c r="D16" s="130"/>
      <c r="E16" s="130"/>
      <c r="F16" s="130"/>
      <c r="G16" s="130"/>
      <c r="H16" s="130"/>
      <c r="I16" s="130"/>
      <c r="J16" s="143">
        <f>G15</f>
        <v>0</v>
      </c>
      <c r="L16" s="143"/>
    </row>
    <row r="17" spans="3:12" ht="24.95" customHeight="1">
      <c r="C17" s="177" t="s">
        <v>449</v>
      </c>
      <c r="D17" s="130"/>
      <c r="E17" s="130"/>
      <c r="F17" s="130"/>
      <c r="G17" s="119"/>
      <c r="H17" s="119"/>
      <c r="I17" s="130"/>
      <c r="J17" s="142">
        <f>J8+J11+J16</f>
        <v>0</v>
      </c>
      <c r="L17" s="184"/>
    </row>
    <row r="18" spans="3:12" ht="24.95" customHeight="1">
      <c r="C18" s="185"/>
      <c r="D18" s="130"/>
      <c r="E18" s="130"/>
      <c r="F18" s="130"/>
      <c r="G18" s="119"/>
      <c r="H18" s="119"/>
      <c r="I18" s="130"/>
      <c r="J18" s="119"/>
    </row>
    <row r="19" spans="3:12" ht="24.95" customHeight="1">
      <c r="C19" s="176" t="s">
        <v>450</v>
      </c>
      <c r="D19" s="130"/>
      <c r="E19" s="130"/>
      <c r="F19" s="130"/>
      <c r="G19" s="119"/>
      <c r="H19" s="119"/>
      <c r="I19" s="130"/>
      <c r="J19" s="119"/>
    </row>
    <row r="20" spans="3:12" ht="24.95" customHeight="1">
      <c r="C20" s="186" t="s">
        <v>451</v>
      </c>
      <c r="D20" s="130"/>
      <c r="E20" s="130"/>
      <c r="F20" s="130"/>
      <c r="G20" s="119"/>
      <c r="H20" s="119"/>
      <c r="I20" s="130"/>
      <c r="J20" s="142"/>
    </row>
    <row r="21" spans="3:12" ht="24.95" customHeight="1">
      <c r="C21" s="187"/>
      <c r="D21" s="130"/>
      <c r="E21" s="130"/>
      <c r="F21" s="130"/>
      <c r="G21" s="119"/>
      <c r="H21" s="119"/>
      <c r="I21" s="130"/>
      <c r="J21" s="130"/>
    </row>
    <row r="22" spans="3:12" ht="24.95" customHeight="1">
      <c r="C22" s="177" t="s">
        <v>442</v>
      </c>
      <c r="D22" s="130"/>
      <c r="E22" s="130"/>
      <c r="F22" s="130"/>
      <c r="G22" s="119"/>
      <c r="H22" s="119"/>
      <c r="I22" s="130"/>
      <c r="J22" s="143">
        <f>J17</f>
        <v>0</v>
      </c>
      <c r="L22" s="188"/>
    </row>
    <row r="23" spans="3:12" ht="24.95" customHeight="1">
      <c r="C23" s="177" t="s">
        <v>443</v>
      </c>
      <c r="D23" s="130"/>
      <c r="E23" s="130"/>
      <c r="F23" s="130"/>
      <c r="H23" s="119"/>
      <c r="I23" s="130"/>
      <c r="J23" s="189">
        <f>L24</f>
        <v>0</v>
      </c>
      <c r="K23" s="190"/>
      <c r="L23" s="191">
        <f>'وجوه نقد'!M11</f>
        <v>0</v>
      </c>
    </row>
    <row r="24" spans="3:12" ht="24.95" customHeight="1" thickBot="1">
      <c r="C24" s="176" t="s">
        <v>444</v>
      </c>
      <c r="D24" s="130"/>
      <c r="E24" s="130"/>
      <c r="F24" s="130"/>
      <c r="G24" s="145"/>
      <c r="H24" s="130"/>
      <c r="I24" s="130"/>
      <c r="J24" s="192">
        <f>J22+J23</f>
        <v>0</v>
      </c>
      <c r="K24" s="190"/>
      <c r="L24" s="192">
        <f>L22+L23</f>
        <v>0</v>
      </c>
    </row>
    <row r="25" spans="3:12" ht="22.5" customHeight="1" thickTop="1">
      <c r="C25" s="187"/>
      <c r="D25" s="130"/>
      <c r="E25" s="130"/>
      <c r="F25" s="130"/>
      <c r="G25" s="119"/>
      <c r="H25" s="130"/>
      <c r="I25" s="130"/>
      <c r="J25" s="145"/>
    </row>
    <row r="26" spans="3:12" ht="22.5" customHeight="1">
      <c r="C26" s="130"/>
      <c r="D26" s="130"/>
      <c r="E26" s="130"/>
      <c r="F26" s="130"/>
      <c r="G26" s="130"/>
      <c r="H26" s="130"/>
      <c r="I26" s="130"/>
      <c r="J26" s="193"/>
      <c r="L26" s="194"/>
    </row>
    <row r="27" spans="3:12" ht="22.5" customHeight="1">
      <c r="C27" s="130"/>
      <c r="D27" s="130"/>
      <c r="E27" s="130"/>
      <c r="F27" s="130"/>
      <c r="G27" s="130"/>
      <c r="H27" s="130"/>
      <c r="I27" s="130"/>
      <c r="J27" s="195"/>
    </row>
    <row r="28" spans="3:12" ht="22.5" customHeight="1">
      <c r="C28" s="130"/>
      <c r="D28" s="130"/>
      <c r="E28" s="130"/>
      <c r="F28" s="130"/>
      <c r="G28" s="196"/>
      <c r="H28" s="130"/>
      <c r="I28" s="130"/>
      <c r="J28" s="195"/>
    </row>
    <row r="29" spans="3:12" ht="17.25" customHeight="1">
      <c r="C29" s="130"/>
      <c r="D29" s="130"/>
      <c r="E29" s="130"/>
      <c r="F29" s="130"/>
      <c r="G29" s="130"/>
      <c r="H29" s="130"/>
      <c r="I29" s="130"/>
      <c r="J29" s="130"/>
    </row>
    <row r="30" spans="3:12" ht="15.75">
      <c r="C30" s="130"/>
      <c r="D30" s="130"/>
      <c r="E30" s="130"/>
      <c r="F30" s="130"/>
      <c r="G30" s="130"/>
      <c r="H30" s="130"/>
      <c r="I30" s="130"/>
      <c r="J30" s="195"/>
    </row>
    <row r="31" spans="3:12" ht="15.75">
      <c r="C31" s="130"/>
      <c r="D31" s="130"/>
      <c r="E31" s="130"/>
      <c r="F31" s="130"/>
      <c r="G31" s="130"/>
      <c r="H31" s="130"/>
      <c r="I31" s="130"/>
      <c r="J31" s="195"/>
    </row>
    <row r="32" spans="3:12" ht="15.75">
      <c r="C32" s="130"/>
      <c r="D32" s="130"/>
      <c r="E32" s="130"/>
      <c r="F32" s="130"/>
      <c r="G32" s="119"/>
      <c r="H32" s="119"/>
      <c r="I32" s="130"/>
      <c r="J32" s="119"/>
    </row>
    <row r="33" spans="2:14" ht="20.25">
      <c r="B33" s="516" t="s">
        <v>55</v>
      </c>
      <c r="C33" s="516"/>
      <c r="D33" s="516"/>
      <c r="E33" s="516"/>
      <c r="F33" s="516"/>
      <c r="G33" s="516"/>
      <c r="H33" s="516"/>
      <c r="I33" s="516"/>
      <c r="J33" s="516"/>
      <c r="K33" s="516"/>
      <c r="L33" s="516"/>
      <c r="M33" s="516"/>
      <c r="N33" s="516"/>
    </row>
    <row r="34" spans="2:14" ht="15.75">
      <c r="C34" s="130"/>
      <c r="D34" s="130"/>
      <c r="E34" s="130"/>
      <c r="F34" s="130"/>
      <c r="G34" s="130"/>
      <c r="H34" s="130"/>
      <c r="I34" s="130"/>
      <c r="J34" s="130"/>
    </row>
    <row r="58" spans="1:14" ht="23.25">
      <c r="A58" s="501">
        <v>7</v>
      </c>
      <c r="B58" s="501"/>
      <c r="C58" s="501"/>
      <c r="D58" s="501"/>
      <c r="E58" s="501"/>
      <c r="F58" s="501"/>
      <c r="G58" s="501"/>
      <c r="H58" s="501"/>
      <c r="I58" s="501"/>
      <c r="J58" s="501"/>
      <c r="K58" s="501"/>
      <c r="L58" s="501"/>
      <c r="M58" s="501"/>
      <c r="N58" s="501"/>
    </row>
  </sheetData>
  <mergeCells count="8">
    <mergeCell ref="A1:N1"/>
    <mergeCell ref="G5:J5"/>
    <mergeCell ref="G6:J6"/>
    <mergeCell ref="C11:C12"/>
    <mergeCell ref="A58:N58"/>
    <mergeCell ref="B33:N33"/>
    <mergeCell ref="A3:N3"/>
    <mergeCell ref="A2:N2"/>
  </mergeCells>
  <printOptions horizontalCentered="1"/>
  <pageMargins left="0" right="0" top="0" bottom="0" header="0" footer="0"/>
  <pageSetup scale="60" orientation="portrait" horizontalDpi="300" verticalDpi="300" r:id="rId1"/>
</worksheet>
</file>

<file path=xl/worksheets/sheet8.xml><?xml version="1.0" encoding="utf-8"?>
<worksheet xmlns="http://schemas.openxmlformats.org/spreadsheetml/2006/main" xmlns:r="http://schemas.openxmlformats.org/officeDocument/2006/relationships">
  <sheetPr codeName="Sheet10"/>
  <dimension ref="B1:T65"/>
  <sheetViews>
    <sheetView rightToLeft="1" view="pageBreakPreview" topLeftCell="A34" zoomScale="70" zoomScaleNormal="40" zoomScaleSheetLayoutView="70" zoomScalePageLayoutView="70" workbookViewId="0">
      <selection activeCell="D22" sqref="D22:H22"/>
    </sheetView>
  </sheetViews>
  <sheetFormatPr defaultColWidth="9.140625" defaultRowHeight="14.25"/>
  <cols>
    <col min="1" max="1" width="1.7109375" style="59" customWidth="1"/>
    <col min="2" max="2" width="3.140625" style="59" customWidth="1"/>
    <col min="3" max="3" width="2.85546875" style="59" customWidth="1"/>
    <col min="4" max="4" width="4.7109375" style="59" customWidth="1"/>
    <col min="5" max="5" width="23.28515625" style="59" bestFit="1" customWidth="1"/>
    <col min="6" max="6" width="1.140625" style="59" customWidth="1"/>
    <col min="7" max="8" width="18.85546875" style="59" customWidth="1"/>
    <col min="9" max="9" width="16.85546875" style="59" customWidth="1"/>
    <col min="10" max="10" width="2.140625" style="59" customWidth="1"/>
    <col min="11" max="11" width="27" style="59" customWidth="1"/>
    <col min="12" max="12" width="2.85546875" style="59" customWidth="1"/>
    <col min="13" max="13" width="24.85546875" style="59" customWidth="1"/>
    <col min="14" max="14" width="2.7109375" style="60" customWidth="1"/>
    <col min="15" max="15" width="1" style="59" customWidth="1"/>
    <col min="16" max="16" width="17.85546875" style="59" bestFit="1" customWidth="1"/>
    <col min="17" max="17" width="0.7109375" style="59" customWidth="1"/>
    <col min="18" max="18" width="15.28515625" style="59" bestFit="1" customWidth="1"/>
    <col min="19" max="19" width="0.85546875" style="59"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116"/>
      <c r="P1" s="116"/>
      <c r="Q1" s="116"/>
      <c r="R1" s="116"/>
      <c r="S1" s="116"/>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116"/>
      <c r="P2" s="116"/>
      <c r="Q2" s="116"/>
      <c r="R2" s="116"/>
      <c r="S2" s="116"/>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116"/>
      <c r="P3" s="116"/>
      <c r="Q3" s="116"/>
      <c r="R3" s="116"/>
      <c r="S3" s="116"/>
      <c r="T3" s="116"/>
    </row>
    <row r="4" spans="3:20" s="225" customFormat="1" ht="7.5" customHeight="1">
      <c r="C4" s="115"/>
      <c r="D4" s="115"/>
      <c r="E4" s="115"/>
      <c r="F4" s="115"/>
      <c r="G4" s="115"/>
      <c r="H4" s="115"/>
      <c r="I4" s="115"/>
      <c r="J4" s="115"/>
      <c r="K4" s="115"/>
      <c r="L4" s="115"/>
      <c r="M4" s="115"/>
      <c r="N4" s="115"/>
      <c r="O4" s="116"/>
      <c r="P4" s="116"/>
      <c r="Q4" s="116"/>
      <c r="R4" s="116"/>
      <c r="S4" s="116"/>
      <c r="T4" s="116"/>
    </row>
    <row r="5" spans="3:20" s="225" customFormat="1" ht="26.25" customHeight="1">
      <c r="D5" s="529" t="s">
        <v>59</v>
      </c>
      <c r="E5" s="529"/>
      <c r="F5" s="529"/>
      <c r="G5" s="529"/>
      <c r="H5" s="529"/>
      <c r="I5" s="529"/>
      <c r="J5" s="529"/>
      <c r="K5" s="529"/>
      <c r="L5" s="199"/>
      <c r="M5" s="161" t="str">
        <f>مفروضات!C26</f>
        <v xml:space="preserve"> (تجديد ارائه شده)</v>
      </c>
      <c r="N5" s="226"/>
    </row>
    <row r="6" spans="3:20" s="225" customFormat="1" ht="18">
      <c r="D6" s="130"/>
      <c r="E6" s="130"/>
      <c r="F6" s="130"/>
      <c r="H6" s="119"/>
      <c r="I6" s="118" t="s">
        <v>2</v>
      </c>
      <c r="J6" s="119"/>
      <c r="K6" s="175" t="str">
        <f>مفروضات!C24</f>
        <v>1391/12/29</v>
      </c>
      <c r="L6" s="151"/>
      <c r="M6" s="175" t="str">
        <f>مفروضات!C25</f>
        <v>1390/12/29</v>
      </c>
      <c r="N6" s="226"/>
    </row>
    <row r="7" spans="3:20" s="225" customFormat="1" ht="15.75">
      <c r="H7" s="133"/>
      <c r="I7" s="132"/>
      <c r="J7" s="133"/>
      <c r="K7" s="132" t="s">
        <v>1</v>
      </c>
      <c r="L7" s="118"/>
      <c r="M7" s="132" t="s">
        <v>1</v>
      </c>
      <c r="N7" s="226"/>
    </row>
    <row r="8" spans="3:20" s="225" customFormat="1" ht="18">
      <c r="D8" s="526" t="s">
        <v>152</v>
      </c>
      <c r="E8" s="526"/>
      <c r="F8" s="526"/>
      <c r="G8" s="526"/>
      <c r="H8" s="526"/>
      <c r="I8" s="200" t="s">
        <v>57</v>
      </c>
      <c r="J8" s="118"/>
      <c r="K8" s="76">
        <f>K23</f>
        <v>0</v>
      </c>
      <c r="L8" s="118"/>
      <c r="M8" s="76">
        <f>M23</f>
        <v>0</v>
      </c>
      <c r="N8" s="226"/>
    </row>
    <row r="9" spans="3:20" s="225" customFormat="1" ht="18">
      <c r="D9" s="526" t="s">
        <v>153</v>
      </c>
      <c r="E9" s="526"/>
      <c r="F9" s="526"/>
      <c r="G9" s="526"/>
      <c r="H9" s="526"/>
      <c r="I9" s="200" t="s">
        <v>58</v>
      </c>
      <c r="J9" s="118"/>
      <c r="K9" s="76">
        <f>K38</f>
        <v>0</v>
      </c>
      <c r="L9" s="118"/>
      <c r="M9" s="159">
        <f>M38</f>
        <v>0</v>
      </c>
      <c r="N9" s="226"/>
    </row>
    <row r="10" spans="3:20" s="225" customFormat="1" ht="5.25" customHeight="1">
      <c r="D10" s="201"/>
      <c r="E10" s="130"/>
      <c r="F10" s="130"/>
      <c r="H10" s="118"/>
      <c r="I10" s="202"/>
      <c r="J10" s="118"/>
      <c r="K10" s="158"/>
      <c r="L10" s="118"/>
      <c r="M10" s="159"/>
      <c r="N10" s="226"/>
    </row>
    <row r="11" spans="3:20" s="225" customFormat="1" ht="16.5" thickBot="1">
      <c r="D11" s="118"/>
      <c r="E11" s="118"/>
      <c r="F11" s="118"/>
      <c r="G11" s="118"/>
      <c r="H11" s="118"/>
      <c r="I11" s="118"/>
      <c r="J11" s="118"/>
      <c r="K11" s="78">
        <f>SUM(K8:K10)</f>
        <v>0</v>
      </c>
      <c r="L11" s="118"/>
      <c r="M11" s="78">
        <f>SUM(M8:M10)</f>
        <v>0</v>
      </c>
      <c r="N11" s="226"/>
    </row>
    <row r="12" spans="3:20" ht="7.5" customHeight="1" thickTop="1">
      <c r="D12" s="63"/>
      <c r="E12" s="63"/>
      <c r="F12" s="63"/>
      <c r="G12" s="63"/>
      <c r="H12" s="63"/>
      <c r="I12" s="63"/>
      <c r="J12" s="63"/>
      <c r="K12" s="70"/>
      <c r="L12" s="63"/>
      <c r="M12" s="70"/>
    </row>
    <row r="13" spans="3:20" ht="22.5" customHeight="1">
      <c r="D13" s="527" t="s">
        <v>156</v>
      </c>
      <c r="E13" s="527"/>
      <c r="F13" s="527"/>
      <c r="G13" s="527"/>
      <c r="H13" s="527"/>
      <c r="I13" s="527"/>
      <c r="J13" s="63"/>
      <c r="K13" s="70"/>
      <c r="L13" s="63"/>
      <c r="M13" s="70"/>
      <c r="N13" s="59"/>
    </row>
    <row r="14" spans="3:20" ht="21" customHeight="1">
      <c r="D14" s="523"/>
      <c r="E14" s="523"/>
      <c r="F14" s="523"/>
      <c r="G14" s="523"/>
      <c r="H14" s="523"/>
      <c r="I14" s="523"/>
      <c r="J14" s="63"/>
      <c r="K14" s="64" t="str">
        <f>مفروضات!C24</f>
        <v>1391/12/29</v>
      </c>
      <c r="L14" s="65"/>
      <c r="M14" s="64" t="str">
        <f>مفروضات!C25</f>
        <v>1390/12/29</v>
      </c>
      <c r="N14" s="59"/>
    </row>
    <row r="15" spans="3:20" ht="18" customHeight="1">
      <c r="D15" s="523"/>
      <c r="E15" s="523"/>
      <c r="F15" s="523"/>
      <c r="G15" s="523"/>
      <c r="H15" s="523"/>
      <c r="I15" s="523"/>
      <c r="J15" s="63"/>
      <c r="K15" s="67" t="s">
        <v>1</v>
      </c>
      <c r="L15" s="66"/>
      <c r="M15" s="67" t="s">
        <v>1</v>
      </c>
      <c r="N15" s="59"/>
    </row>
    <row r="16" spans="3:20" ht="18">
      <c r="D16" s="522" t="s">
        <v>269</v>
      </c>
      <c r="E16" s="522"/>
      <c r="F16" s="522"/>
      <c r="G16" s="522"/>
      <c r="H16" s="522"/>
      <c r="I16" s="75"/>
      <c r="J16" s="63"/>
      <c r="K16" s="68"/>
      <c r="L16" s="63"/>
      <c r="M16" s="68"/>
      <c r="N16" s="59"/>
    </row>
    <row r="17" spans="4:13" s="59" customFormat="1" ht="18">
      <c r="D17" s="522" t="s">
        <v>298</v>
      </c>
      <c r="E17" s="522"/>
      <c r="F17" s="522"/>
      <c r="G17" s="522"/>
      <c r="H17" s="522"/>
      <c r="I17" s="75"/>
      <c r="J17" s="63"/>
      <c r="K17" s="68"/>
      <c r="L17" s="63"/>
      <c r="M17" s="68"/>
    </row>
    <row r="18" spans="4:13" s="59" customFormat="1" ht="18">
      <c r="D18" s="522" t="s">
        <v>270</v>
      </c>
      <c r="E18" s="522"/>
      <c r="F18" s="522"/>
      <c r="G18" s="522"/>
      <c r="H18" s="522"/>
      <c r="I18" s="75"/>
      <c r="J18" s="63"/>
      <c r="K18" s="68"/>
      <c r="L18" s="63"/>
      <c r="M18" s="68"/>
    </row>
    <row r="19" spans="4:13" s="59" customFormat="1" ht="18">
      <c r="D19" s="522" t="s">
        <v>301</v>
      </c>
      <c r="E19" s="522"/>
      <c r="F19" s="522"/>
      <c r="G19" s="522"/>
      <c r="H19" s="522"/>
      <c r="I19" s="75"/>
      <c r="J19" s="63"/>
      <c r="K19" s="68"/>
      <c r="L19" s="63"/>
      <c r="M19" s="68"/>
    </row>
    <row r="20" spans="4:13" s="59" customFormat="1" ht="18">
      <c r="D20" s="522" t="s">
        <v>303</v>
      </c>
      <c r="E20" s="522"/>
      <c r="F20" s="522"/>
      <c r="G20" s="522"/>
      <c r="H20" s="522"/>
      <c r="I20" s="75"/>
      <c r="J20" s="63"/>
      <c r="K20" s="68"/>
      <c r="L20" s="63"/>
      <c r="M20" s="68"/>
    </row>
    <row r="21" spans="4:13" s="59" customFormat="1" ht="18">
      <c r="D21" s="522" t="s">
        <v>302</v>
      </c>
      <c r="E21" s="522"/>
      <c r="F21" s="522"/>
      <c r="G21" s="522"/>
      <c r="H21" s="522"/>
      <c r="I21" s="75"/>
      <c r="J21" s="63"/>
      <c r="K21" s="68"/>
      <c r="L21" s="63"/>
      <c r="M21" s="68"/>
    </row>
    <row r="22" spans="4:13" s="59" customFormat="1" ht="18">
      <c r="D22" s="522" t="s">
        <v>56</v>
      </c>
      <c r="E22" s="522"/>
      <c r="F22" s="522"/>
      <c r="G22" s="522"/>
      <c r="H22" s="522"/>
      <c r="I22" s="198" t="s">
        <v>306</v>
      </c>
      <c r="J22" s="63"/>
      <c r="K22" s="6"/>
      <c r="L22" s="63"/>
      <c r="M22" s="6"/>
    </row>
    <row r="23" spans="4:13" s="59" customFormat="1" ht="21" customHeight="1" thickBot="1">
      <c r="D23" s="63"/>
      <c r="E23" s="63"/>
      <c r="F23" s="63"/>
      <c r="G23" s="63"/>
      <c r="H23" s="63"/>
      <c r="I23" s="63"/>
      <c r="J23" s="63"/>
      <c r="K23" s="69">
        <f>SUM(K16:K22)</f>
        <v>0</v>
      </c>
      <c r="L23" s="63"/>
      <c r="M23" s="69">
        <f>SUM(M16:M22)</f>
        <v>0</v>
      </c>
    </row>
    <row r="24" spans="4:13" s="59" customFormat="1" ht="6" customHeight="1" thickTop="1">
      <c r="D24" s="63"/>
      <c r="E24" s="63"/>
      <c r="F24" s="63"/>
      <c r="G24" s="63"/>
      <c r="H24" s="63"/>
      <c r="I24" s="63"/>
      <c r="J24" s="63"/>
      <c r="K24" s="70"/>
      <c r="L24" s="63"/>
      <c r="M24" s="70"/>
    </row>
    <row r="25" spans="4:13" s="59" customFormat="1" ht="24.75" customHeight="1">
      <c r="D25" s="527" t="s">
        <v>155</v>
      </c>
      <c r="E25" s="527"/>
      <c r="F25" s="527"/>
      <c r="G25" s="527"/>
      <c r="H25" s="527"/>
      <c r="I25" s="527"/>
      <c r="J25" s="527"/>
      <c r="K25" s="527"/>
      <c r="L25" s="527"/>
      <c r="M25" s="527"/>
    </row>
    <row r="26" spans="4:13" s="59" customFormat="1" ht="21" customHeight="1">
      <c r="D26" s="33"/>
      <c r="E26" s="33"/>
      <c r="F26" s="33"/>
      <c r="G26" s="33"/>
      <c r="H26" s="33"/>
      <c r="I26" s="33"/>
      <c r="J26" s="33"/>
      <c r="K26" s="81" t="str">
        <f>K14</f>
        <v>1391/12/29</v>
      </c>
      <c r="L26" s="73"/>
      <c r="M26" s="74" t="str">
        <f>M14</f>
        <v>1390/12/29</v>
      </c>
    </row>
    <row r="27" spans="4:13" s="59" customFormat="1" ht="18.75" customHeight="1">
      <c r="D27" s="523"/>
      <c r="E27" s="523"/>
      <c r="F27" s="523"/>
      <c r="G27" s="523"/>
      <c r="H27" s="523"/>
      <c r="I27" s="523"/>
      <c r="J27" s="33"/>
      <c r="K27" s="67" t="s">
        <v>1</v>
      </c>
      <c r="L27" s="66"/>
      <c r="M27" s="67" t="s">
        <v>1</v>
      </c>
    </row>
    <row r="28" spans="4:13" s="59" customFormat="1" ht="18">
      <c r="D28" s="522" t="s">
        <v>304</v>
      </c>
      <c r="E28" s="522"/>
      <c r="F28" s="522"/>
      <c r="G28" s="522"/>
      <c r="H28" s="522"/>
      <c r="I28" s="75"/>
      <c r="J28" s="63"/>
      <c r="K28" s="68"/>
      <c r="L28" s="63"/>
      <c r="M28" s="68"/>
    </row>
    <row r="29" spans="4:13" s="59" customFormat="1" ht="18">
      <c r="D29" s="522" t="s">
        <v>305</v>
      </c>
      <c r="E29" s="522"/>
      <c r="F29" s="522"/>
      <c r="G29" s="522"/>
      <c r="H29" s="522"/>
      <c r="I29" s="75"/>
      <c r="J29" s="63"/>
      <c r="K29" s="68"/>
      <c r="L29" s="63"/>
      <c r="M29" s="68"/>
    </row>
    <row r="30" spans="4:13" s="59" customFormat="1" ht="18">
      <c r="D30" s="522" t="s">
        <v>144</v>
      </c>
      <c r="E30" s="522"/>
      <c r="F30" s="522"/>
      <c r="G30" s="522"/>
      <c r="H30" s="522"/>
      <c r="I30" s="75"/>
      <c r="J30" s="63"/>
      <c r="K30" s="68"/>
      <c r="L30" s="63"/>
      <c r="M30" s="68"/>
    </row>
    <row r="31" spans="4:13" s="59" customFormat="1" ht="18">
      <c r="D31" s="522" t="s">
        <v>148</v>
      </c>
      <c r="E31" s="522"/>
      <c r="F31" s="522"/>
      <c r="G31" s="522"/>
      <c r="H31" s="522"/>
      <c r="I31" s="75"/>
      <c r="J31" s="63"/>
      <c r="K31" s="68"/>
      <c r="L31" s="63"/>
      <c r="M31" s="68"/>
    </row>
    <row r="32" spans="4:13" s="59" customFormat="1" ht="18">
      <c r="D32" s="522" t="s">
        <v>145</v>
      </c>
      <c r="E32" s="522"/>
      <c r="F32" s="522"/>
      <c r="G32" s="522"/>
      <c r="H32" s="522"/>
      <c r="I32" s="75"/>
      <c r="J32" s="63"/>
      <c r="K32" s="68"/>
      <c r="L32" s="63"/>
      <c r="M32" s="68"/>
    </row>
    <row r="33" spans="4:14" ht="18">
      <c r="D33" s="522" t="s">
        <v>146</v>
      </c>
      <c r="E33" s="522"/>
      <c r="F33" s="522"/>
      <c r="G33" s="522"/>
      <c r="H33" s="522"/>
      <c r="I33" s="75"/>
      <c r="J33" s="63"/>
      <c r="K33" s="68"/>
      <c r="L33" s="63"/>
      <c r="M33" s="68"/>
      <c r="N33" s="59"/>
    </row>
    <row r="34" spans="4:14" ht="18">
      <c r="D34" s="522" t="s">
        <v>147</v>
      </c>
      <c r="E34" s="522"/>
      <c r="F34" s="522"/>
      <c r="G34" s="522"/>
      <c r="H34" s="522"/>
      <c r="I34" s="75"/>
      <c r="J34" s="63"/>
      <c r="K34" s="68"/>
      <c r="L34" s="63"/>
      <c r="M34" s="68"/>
      <c r="N34" s="59"/>
    </row>
    <row r="35" spans="4:14" ht="18">
      <c r="D35" s="522" t="s">
        <v>151</v>
      </c>
      <c r="E35" s="522"/>
      <c r="F35" s="522"/>
      <c r="G35" s="522"/>
      <c r="H35" s="522"/>
      <c r="I35" s="75"/>
      <c r="J35" s="63"/>
      <c r="K35" s="68"/>
      <c r="L35" s="63"/>
      <c r="M35" s="68"/>
      <c r="N35" s="59"/>
    </row>
    <row r="36" spans="4:14" ht="18">
      <c r="D36" s="522" t="s">
        <v>149</v>
      </c>
      <c r="E36" s="522"/>
      <c r="F36" s="522"/>
      <c r="G36" s="522"/>
      <c r="H36" s="522"/>
      <c r="I36" s="75"/>
      <c r="J36" s="63"/>
      <c r="K36" s="68"/>
      <c r="L36" s="63"/>
      <c r="M36" s="68"/>
      <c r="N36" s="59"/>
    </row>
    <row r="37" spans="4:14" ht="18">
      <c r="D37" s="522" t="s">
        <v>56</v>
      </c>
      <c r="E37" s="522"/>
      <c r="F37" s="522"/>
      <c r="G37" s="522"/>
      <c r="H37" s="522"/>
      <c r="I37" s="198" t="s">
        <v>306</v>
      </c>
      <c r="J37" s="63"/>
      <c r="K37" s="6"/>
      <c r="L37" s="63"/>
      <c r="M37" s="6"/>
      <c r="N37" s="59"/>
    </row>
    <row r="38" spans="4:14" ht="16.5" thickBot="1">
      <c r="D38" s="63"/>
      <c r="E38" s="63"/>
      <c r="F38" s="63"/>
      <c r="G38" s="63"/>
      <c r="H38" s="63"/>
      <c r="I38" s="63"/>
      <c r="J38" s="63"/>
      <c r="K38" s="69">
        <f>SUM(K28:K37)</f>
        <v>0</v>
      </c>
      <c r="L38" s="63"/>
      <c r="M38" s="69">
        <f>SUM(M28:M37)</f>
        <v>0</v>
      </c>
      <c r="N38" s="59"/>
    </row>
    <row r="39" spans="4:14" ht="7.5" customHeight="1" thickTop="1">
      <c r="D39" s="63"/>
      <c r="E39" s="63"/>
      <c r="F39" s="63"/>
      <c r="G39" s="63"/>
      <c r="H39" s="63"/>
      <c r="I39" s="63"/>
      <c r="J39" s="63"/>
      <c r="K39" s="70"/>
      <c r="L39" s="63"/>
      <c r="M39" s="70"/>
      <c r="N39" s="59"/>
    </row>
    <row r="40" spans="4:14" ht="3" customHeight="1">
      <c r="D40" s="61"/>
      <c r="E40" s="61"/>
      <c r="F40" s="61"/>
      <c r="G40" s="61"/>
      <c r="H40" s="61"/>
      <c r="I40" s="61"/>
      <c r="J40" s="61"/>
      <c r="K40" s="61"/>
      <c r="L40" s="61"/>
      <c r="M40" s="61"/>
    </row>
    <row r="41" spans="4:14" ht="27.75" customHeight="1">
      <c r="D41" s="528" t="s">
        <v>154</v>
      </c>
      <c r="E41" s="528"/>
      <c r="F41" s="528"/>
      <c r="G41" s="528"/>
      <c r="H41" s="528"/>
      <c r="I41" s="528"/>
      <c r="J41" s="37"/>
      <c r="K41" s="37"/>
      <c r="L41" s="37"/>
      <c r="M41" s="37"/>
    </row>
    <row r="42" spans="4:14" ht="18">
      <c r="D42" s="525"/>
      <c r="E42" s="525"/>
      <c r="F42" s="525"/>
      <c r="G42" s="525"/>
      <c r="H42" s="525"/>
      <c r="I42" s="525"/>
      <c r="J42" s="63"/>
      <c r="K42" s="34" t="str">
        <f>مفروضات!C24</f>
        <v>1391/12/29</v>
      </c>
      <c r="L42" s="73"/>
      <c r="M42" s="35" t="str">
        <f>مفروضات!C25</f>
        <v>1390/12/29</v>
      </c>
    </row>
    <row r="43" spans="4:14" ht="18.75" customHeight="1">
      <c r="D43" s="79"/>
      <c r="E43" s="79"/>
      <c r="F43" s="79"/>
      <c r="G43" s="79"/>
      <c r="H43" s="79"/>
      <c r="I43" s="79"/>
      <c r="J43" s="63"/>
      <c r="K43" s="36" t="s">
        <v>1</v>
      </c>
      <c r="L43" s="63"/>
      <c r="M43" s="79" t="s">
        <v>1</v>
      </c>
    </row>
    <row r="44" spans="4:14" ht="18.75" customHeight="1">
      <c r="D44" s="521" t="s">
        <v>491</v>
      </c>
      <c r="E44" s="521"/>
      <c r="F44" s="521"/>
      <c r="G44" s="521"/>
      <c r="H44" s="521"/>
      <c r="I44" s="521"/>
      <c r="J44" s="79"/>
      <c r="K44" s="8"/>
      <c r="L44" s="63"/>
      <c r="M44" s="3"/>
    </row>
    <row r="45" spans="4:14" ht="18.75" customHeight="1">
      <c r="D45" s="521" t="s">
        <v>491</v>
      </c>
      <c r="E45" s="521"/>
      <c r="F45" s="521"/>
      <c r="G45" s="521"/>
      <c r="H45" s="521"/>
      <c r="I45" s="521"/>
      <c r="J45" s="79"/>
      <c r="K45" s="8"/>
      <c r="L45" s="63"/>
      <c r="M45" s="3"/>
    </row>
    <row r="46" spans="4:14" ht="18.75" customHeight="1">
      <c r="D46" s="521" t="s">
        <v>491</v>
      </c>
      <c r="E46" s="521"/>
      <c r="F46" s="521"/>
      <c r="G46" s="521"/>
      <c r="H46" s="521"/>
      <c r="I46" s="521"/>
      <c r="J46" s="5"/>
      <c r="K46" s="8"/>
      <c r="L46" s="63"/>
      <c r="M46" s="3"/>
    </row>
    <row r="47" spans="4:14" ht="18.75" customHeight="1">
      <c r="D47" s="521" t="s">
        <v>491</v>
      </c>
      <c r="E47" s="521"/>
      <c r="F47" s="521"/>
      <c r="G47" s="521"/>
      <c r="H47" s="521"/>
      <c r="I47" s="521"/>
      <c r="J47" s="5"/>
      <c r="K47" s="8"/>
      <c r="L47" s="63"/>
      <c r="M47" s="3"/>
    </row>
    <row r="48" spans="4:14" ht="18.75" customHeight="1">
      <c r="D48" s="521" t="s">
        <v>491</v>
      </c>
      <c r="E48" s="521"/>
      <c r="F48" s="521"/>
      <c r="G48" s="521"/>
      <c r="H48" s="521"/>
      <c r="I48" s="521"/>
      <c r="J48" s="5"/>
      <c r="K48" s="8"/>
      <c r="L48" s="63"/>
      <c r="M48" s="3"/>
    </row>
    <row r="49" spans="4:13" ht="18.75" customHeight="1">
      <c r="D49" s="521" t="s">
        <v>491</v>
      </c>
      <c r="E49" s="521"/>
      <c r="F49" s="521"/>
      <c r="G49" s="521"/>
      <c r="H49" s="521"/>
      <c r="I49" s="521"/>
      <c r="J49" s="5"/>
      <c r="K49" s="8"/>
      <c r="L49" s="63"/>
      <c r="M49" s="3"/>
    </row>
    <row r="50" spans="4:13" ht="18.75" customHeight="1">
      <c r="D50" s="521" t="s">
        <v>491</v>
      </c>
      <c r="E50" s="521"/>
      <c r="F50" s="521"/>
      <c r="G50" s="521"/>
      <c r="H50" s="521"/>
      <c r="I50" s="521"/>
      <c r="J50" s="5"/>
      <c r="K50" s="8"/>
      <c r="L50" s="63"/>
      <c r="M50" s="3"/>
    </row>
    <row r="51" spans="4:13" ht="18.75" customHeight="1">
      <c r="D51" s="521" t="s">
        <v>491</v>
      </c>
      <c r="E51" s="521"/>
      <c r="F51" s="521"/>
      <c r="G51" s="521"/>
      <c r="H51" s="521"/>
      <c r="I51" s="521"/>
      <c r="J51" s="5"/>
      <c r="K51" s="8"/>
      <c r="L51" s="63"/>
      <c r="M51" s="3"/>
    </row>
    <row r="52" spans="4:13" ht="18.75" customHeight="1">
      <c r="D52" s="521" t="s">
        <v>491</v>
      </c>
      <c r="E52" s="521"/>
      <c r="F52" s="521"/>
      <c r="G52" s="521"/>
      <c r="H52" s="521"/>
      <c r="I52" s="521"/>
      <c r="J52" s="5"/>
      <c r="K52" s="8"/>
      <c r="L52" s="63"/>
      <c r="M52" s="3"/>
    </row>
    <row r="53" spans="4:13" ht="18.75" customHeight="1">
      <c r="D53" s="521" t="s">
        <v>491</v>
      </c>
      <c r="E53" s="521"/>
      <c r="F53" s="521"/>
      <c r="G53" s="521"/>
      <c r="H53" s="521"/>
      <c r="I53" s="521"/>
      <c r="J53" s="5"/>
      <c r="K53" s="8"/>
      <c r="L53" s="63"/>
      <c r="M53" s="3"/>
    </row>
    <row r="54" spans="4:13" ht="18.75" customHeight="1">
      <c r="D54" s="521" t="s">
        <v>491</v>
      </c>
      <c r="E54" s="521"/>
      <c r="F54" s="521"/>
      <c r="G54" s="521"/>
      <c r="H54" s="521"/>
      <c r="I54" s="521"/>
      <c r="J54" s="5"/>
      <c r="K54" s="8"/>
      <c r="L54" s="63"/>
      <c r="M54" s="3"/>
    </row>
    <row r="55" spans="4:13" ht="18.75" customHeight="1">
      <c r="D55" s="521" t="s">
        <v>491</v>
      </c>
      <c r="E55" s="521"/>
      <c r="F55" s="521"/>
      <c r="G55" s="521"/>
      <c r="H55" s="521"/>
      <c r="I55" s="521"/>
      <c r="J55" s="5"/>
      <c r="K55" s="8"/>
      <c r="L55" s="63"/>
      <c r="M55" s="3"/>
    </row>
    <row r="56" spans="4:13" ht="18.75" customHeight="1">
      <c r="D56" s="521" t="s">
        <v>491</v>
      </c>
      <c r="E56" s="521"/>
      <c r="F56" s="521"/>
      <c r="G56" s="521"/>
      <c r="H56" s="521"/>
      <c r="I56" s="521"/>
      <c r="J56" s="5"/>
      <c r="K56" s="8"/>
      <c r="L56" s="63"/>
      <c r="M56" s="3"/>
    </row>
    <row r="57" spans="4:13" ht="18.75" customHeight="1" thickBot="1">
      <c r="E57" s="324"/>
      <c r="F57" s="324"/>
      <c r="G57" s="324"/>
      <c r="H57" s="324"/>
      <c r="I57" s="324"/>
      <c r="J57" s="5"/>
      <c r="K57" s="69">
        <f>SUM(K44:K56)</f>
        <v>0</v>
      </c>
      <c r="L57" s="63"/>
      <c r="M57" s="69">
        <f>SUM(M44:M56)</f>
        <v>0</v>
      </c>
    </row>
    <row r="58" spans="4:13" ht="4.5" customHeight="1" thickTop="1">
      <c r="D58" s="63"/>
      <c r="E58" s="324"/>
      <c r="F58" s="324"/>
      <c r="G58" s="324"/>
      <c r="H58" s="324"/>
      <c r="I58" s="324"/>
      <c r="J58" s="5"/>
      <c r="K58" s="8"/>
      <c r="L58" s="63"/>
      <c r="M58" s="8"/>
    </row>
    <row r="59" spans="4:13" ht="3.75" customHeight="1"/>
    <row r="61" spans="4:13" ht="15.75">
      <c r="D61" s="530" t="s">
        <v>492</v>
      </c>
      <c r="E61" s="530"/>
      <c r="F61" s="530"/>
      <c r="G61" s="530"/>
      <c r="H61" s="530"/>
      <c r="I61" s="530"/>
      <c r="J61" s="530"/>
      <c r="K61" s="530"/>
      <c r="L61" s="530"/>
      <c r="M61" s="530"/>
    </row>
    <row r="65" spans="2:14" ht="23.25">
      <c r="B65" s="524">
        <v>15</v>
      </c>
      <c r="C65" s="524"/>
      <c r="D65" s="524"/>
      <c r="E65" s="524"/>
      <c r="F65" s="524"/>
      <c r="G65" s="524"/>
      <c r="H65" s="524"/>
      <c r="I65" s="524"/>
      <c r="J65" s="524"/>
      <c r="K65" s="524"/>
      <c r="L65" s="524"/>
      <c r="M65" s="524"/>
      <c r="N65" s="524"/>
    </row>
  </sheetData>
  <sheetProtection selectLockedCells="1"/>
  <customSheetViews>
    <customSheetView guid="{451A9F1A-63DC-4D06-AFFC-7D352A345948}" scale="60" showPageBreaks="1" printArea="1" hiddenRows="1" view="pageBreakPreview">
      <selection activeCell="D31" sqref="D31:H31"/>
      <pageMargins left="0" right="0.17" top="0" bottom="0" header="0" footer="0"/>
      <printOptions horizontalCentered="1"/>
      <pageSetup paperSize="9" scale="68" orientation="portrait" r:id="rId1"/>
    </customSheetView>
  </customSheetViews>
  <mergeCells count="45">
    <mergeCell ref="D55:I55"/>
    <mergeCell ref="D56:I56"/>
    <mergeCell ref="D61:M61"/>
    <mergeCell ref="D50:I50"/>
    <mergeCell ref="D51:I51"/>
    <mergeCell ref="D52:I52"/>
    <mergeCell ref="D53:I53"/>
    <mergeCell ref="D54:I54"/>
    <mergeCell ref="D5:K5"/>
    <mergeCell ref="C2:N2"/>
    <mergeCell ref="D47:I47"/>
    <mergeCell ref="D35:H35"/>
    <mergeCell ref="C1:N1"/>
    <mergeCell ref="D16:H16"/>
    <mergeCell ref="D32:H32"/>
    <mergeCell ref="D33:H33"/>
    <mergeCell ref="D28:H28"/>
    <mergeCell ref="D9:H9"/>
    <mergeCell ref="D18:H18"/>
    <mergeCell ref="D29:H29"/>
    <mergeCell ref="B65:N65"/>
    <mergeCell ref="C3:N3"/>
    <mergeCell ref="D17:H17"/>
    <mergeCell ref="D19:H19"/>
    <mergeCell ref="D21:H21"/>
    <mergeCell ref="D42:I42"/>
    <mergeCell ref="D34:H34"/>
    <mergeCell ref="D8:H8"/>
    <mergeCell ref="D25:M25"/>
    <mergeCell ref="D22:H22"/>
    <mergeCell ref="D14:I14"/>
    <mergeCell ref="D15:I15"/>
    <mergeCell ref="D13:I13"/>
    <mergeCell ref="D20:H20"/>
    <mergeCell ref="D41:I41"/>
    <mergeCell ref="D44:I44"/>
    <mergeCell ref="D49:I49"/>
    <mergeCell ref="D30:H30"/>
    <mergeCell ref="D31:H31"/>
    <mergeCell ref="D27:I27"/>
    <mergeCell ref="D36:H36"/>
    <mergeCell ref="D37:H37"/>
    <mergeCell ref="D48:I48"/>
    <mergeCell ref="D46:I46"/>
    <mergeCell ref="D45:I45"/>
  </mergeCells>
  <printOptions horizontalCentered="1"/>
  <pageMargins left="0" right="0.17" top="0.5" bottom="0" header="0" footer="0"/>
  <pageSetup paperSize="9" scale="60" orientation="portrait" r:id="rId2"/>
</worksheet>
</file>

<file path=xl/worksheets/sheet9.xml><?xml version="1.0" encoding="utf-8"?>
<worksheet xmlns="http://schemas.openxmlformats.org/spreadsheetml/2006/main" xmlns:r="http://schemas.openxmlformats.org/officeDocument/2006/relationships">
  <sheetPr codeName="Sheet12"/>
  <dimension ref="B1:T60"/>
  <sheetViews>
    <sheetView rightToLeft="1" view="pageBreakPreview" topLeftCell="A19" zoomScale="60" zoomScaleNormal="55" workbookViewId="0">
      <selection activeCell="B12" sqref="B12"/>
    </sheetView>
  </sheetViews>
  <sheetFormatPr defaultColWidth="9.140625" defaultRowHeight="14.25"/>
  <cols>
    <col min="1" max="1" width="1.7109375" style="59" customWidth="1"/>
    <col min="2" max="2" width="3.140625" style="59" customWidth="1"/>
    <col min="3" max="3" width="2.85546875" style="59" customWidth="1"/>
    <col min="4" max="4" width="10.28515625" style="59" customWidth="1"/>
    <col min="5" max="5" width="29.28515625" style="59" customWidth="1"/>
    <col min="6" max="6" width="1.140625" style="59" customWidth="1"/>
    <col min="7" max="7" width="18.85546875" style="59" customWidth="1"/>
    <col min="8" max="8" width="1" style="59" customWidth="1"/>
    <col min="9" max="9" width="14.28515625" style="59" bestFit="1" customWidth="1"/>
    <col min="10" max="10" width="1.140625" style="59" customWidth="1"/>
    <col min="11" max="11" width="27" style="59" bestFit="1" customWidth="1"/>
    <col min="12" max="12" width="0.85546875" style="59" customWidth="1"/>
    <col min="13" max="13" width="26.85546875" style="59" bestFit="1" customWidth="1"/>
    <col min="14" max="14" width="1.140625" style="60" customWidth="1"/>
    <col min="15" max="15" width="10.7109375" style="59" bestFit="1" customWidth="1"/>
    <col min="16" max="16" width="1.28515625" style="59" customWidth="1"/>
    <col min="17" max="17" width="6.85546875" style="59" bestFit="1" customWidth="1"/>
    <col min="18" max="18" width="0.85546875" style="59" customWidth="1"/>
    <col min="19" max="19" width="10.7109375" style="59" bestFit="1" customWidth="1"/>
    <col min="20" max="16384" width="9.140625" style="59"/>
  </cols>
  <sheetData>
    <row r="1" spans="3:20" s="225" customFormat="1" ht="23.25">
      <c r="C1" s="501" t="str">
        <f>مفروضات!C6</f>
        <v>دانشگاه علوم پزشکی و خدمات بهداشتی و درمانی .............</v>
      </c>
      <c r="D1" s="501"/>
      <c r="E1" s="501"/>
      <c r="F1" s="501"/>
      <c r="G1" s="501"/>
      <c r="H1" s="501"/>
      <c r="I1" s="501"/>
      <c r="J1" s="501"/>
      <c r="K1" s="501"/>
      <c r="L1" s="501"/>
      <c r="M1" s="501"/>
      <c r="N1" s="501"/>
      <c r="O1" s="501"/>
      <c r="P1" s="501"/>
      <c r="Q1" s="501"/>
      <c r="R1" s="501"/>
      <c r="S1" s="501"/>
      <c r="T1" s="116"/>
    </row>
    <row r="2" spans="3:20" s="225" customFormat="1" ht="23.25">
      <c r="C2" s="501" t="str">
        <f>مفروضات!C17</f>
        <v>يادداشتهاي توضيحي صورتهاي مالي</v>
      </c>
      <c r="D2" s="501"/>
      <c r="E2" s="501"/>
      <c r="F2" s="501"/>
      <c r="G2" s="501"/>
      <c r="H2" s="501"/>
      <c r="I2" s="501"/>
      <c r="J2" s="501"/>
      <c r="K2" s="501"/>
      <c r="L2" s="501"/>
      <c r="M2" s="501"/>
      <c r="N2" s="501"/>
      <c r="O2" s="501"/>
      <c r="P2" s="501"/>
      <c r="Q2" s="501"/>
      <c r="R2" s="501"/>
      <c r="S2" s="501"/>
      <c r="T2" s="116"/>
    </row>
    <row r="3" spans="3:20" s="225" customFormat="1" ht="23.25">
      <c r="C3" s="501" t="str">
        <f>مفروضات!C16</f>
        <v>سال مالي منتهي به 29 اسفند ماه 1391</v>
      </c>
      <c r="D3" s="501"/>
      <c r="E3" s="501"/>
      <c r="F3" s="501"/>
      <c r="G3" s="501"/>
      <c r="H3" s="501"/>
      <c r="I3" s="501"/>
      <c r="J3" s="501"/>
      <c r="K3" s="501"/>
      <c r="L3" s="501"/>
      <c r="M3" s="501"/>
      <c r="N3" s="501"/>
      <c r="O3" s="501"/>
      <c r="P3" s="501"/>
      <c r="Q3" s="501"/>
      <c r="R3" s="501"/>
      <c r="S3" s="501"/>
      <c r="T3" s="116"/>
    </row>
    <row r="4" spans="3:20" s="225" customFormat="1" ht="9.75" customHeight="1">
      <c r="C4" s="115"/>
      <c r="D4" s="115"/>
      <c r="E4" s="115"/>
      <c r="F4" s="115"/>
      <c r="G4" s="115"/>
      <c r="H4" s="115"/>
      <c r="I4" s="115"/>
      <c r="J4" s="115"/>
      <c r="K4" s="115"/>
      <c r="L4" s="115"/>
      <c r="M4" s="115"/>
      <c r="N4" s="115"/>
      <c r="O4" s="116"/>
      <c r="P4" s="116"/>
      <c r="Q4" s="116"/>
      <c r="R4" s="116"/>
      <c r="S4" s="116"/>
      <c r="T4" s="116"/>
    </row>
    <row r="5" spans="3:20" s="225" customFormat="1" ht="26.25" customHeight="1">
      <c r="D5" s="529" t="s">
        <v>159</v>
      </c>
      <c r="E5" s="529"/>
      <c r="F5" s="529"/>
      <c r="G5" s="529"/>
      <c r="H5" s="529"/>
      <c r="I5" s="529"/>
      <c r="J5" s="529"/>
      <c r="K5" s="529"/>
      <c r="L5" s="199"/>
      <c r="M5" s="161" t="str">
        <f>مفروضات!C26</f>
        <v xml:space="preserve"> (تجديد ارائه شده)</v>
      </c>
      <c r="N5" s="226"/>
    </row>
    <row r="6" spans="3:20" s="225" customFormat="1" ht="18">
      <c r="D6" s="130"/>
      <c r="E6" s="130"/>
      <c r="F6" s="130"/>
      <c r="H6" s="119"/>
      <c r="I6" s="118" t="s">
        <v>2</v>
      </c>
      <c r="J6" s="119"/>
      <c r="K6" s="175" t="str">
        <f>مفروضات!C24</f>
        <v>1391/12/29</v>
      </c>
      <c r="L6" s="151"/>
      <c r="M6" s="175" t="str">
        <f>مفروضات!C25</f>
        <v>1390/12/29</v>
      </c>
      <c r="N6" s="226"/>
    </row>
    <row r="7" spans="3:20" s="225" customFormat="1" ht="15.75">
      <c r="H7" s="133"/>
      <c r="I7" s="132"/>
      <c r="J7" s="133"/>
      <c r="K7" s="132" t="s">
        <v>1</v>
      </c>
      <c r="L7" s="118"/>
      <c r="M7" s="132" t="s">
        <v>1</v>
      </c>
      <c r="N7" s="226"/>
    </row>
    <row r="8" spans="3:20" s="225" customFormat="1" ht="24" customHeight="1">
      <c r="D8" s="526" t="s">
        <v>152</v>
      </c>
      <c r="E8" s="526"/>
      <c r="F8" s="526"/>
      <c r="G8" s="526"/>
      <c r="H8" s="526"/>
      <c r="I8" s="200" t="s">
        <v>150</v>
      </c>
      <c r="J8" s="118"/>
      <c r="K8" s="76">
        <f>K18</f>
        <v>0</v>
      </c>
      <c r="L8" s="118"/>
      <c r="M8" s="76">
        <f>M18</f>
        <v>0</v>
      </c>
      <c r="N8" s="226"/>
    </row>
    <row r="9" spans="3:20" s="225" customFormat="1" ht="21" customHeight="1">
      <c r="D9" s="526" t="s">
        <v>153</v>
      </c>
      <c r="E9" s="526"/>
      <c r="F9" s="526"/>
      <c r="G9" s="526"/>
      <c r="H9" s="526"/>
      <c r="I9" s="200" t="s">
        <v>160</v>
      </c>
      <c r="J9" s="118"/>
      <c r="K9" s="76">
        <f>K25</f>
        <v>0</v>
      </c>
      <c r="L9" s="118"/>
      <c r="M9" s="159">
        <f>M25</f>
        <v>0</v>
      </c>
      <c r="N9" s="226"/>
    </row>
    <row r="10" spans="3:20" s="225" customFormat="1" ht="5.25" customHeight="1">
      <c r="D10" s="201"/>
      <c r="E10" s="130"/>
      <c r="F10" s="130"/>
      <c r="H10" s="118"/>
      <c r="I10" s="202"/>
      <c r="J10" s="118"/>
      <c r="K10" s="158"/>
      <c r="L10" s="118"/>
      <c r="M10" s="159"/>
      <c r="N10" s="226"/>
    </row>
    <row r="11" spans="3:20" s="225" customFormat="1" ht="16.5" thickBot="1">
      <c r="D11" s="118"/>
      <c r="E11" s="118"/>
      <c r="F11" s="118"/>
      <c r="G11" s="118"/>
      <c r="H11" s="118"/>
      <c r="I11" s="118"/>
      <c r="J11" s="118"/>
      <c r="K11" s="78">
        <f>SUM(K8:K10)</f>
        <v>0</v>
      </c>
      <c r="L11" s="118"/>
      <c r="M11" s="78">
        <f>SUM(M8:M10)</f>
        <v>0</v>
      </c>
      <c r="N11" s="226"/>
    </row>
    <row r="12" spans="3:20" ht="7.5" customHeight="1" thickTop="1">
      <c r="D12" s="63"/>
      <c r="E12" s="63"/>
      <c r="F12" s="63"/>
      <c r="G12" s="63"/>
      <c r="H12" s="63"/>
      <c r="I12" s="63"/>
      <c r="J12" s="63"/>
      <c r="K12" s="70"/>
      <c r="L12" s="63"/>
      <c r="M12" s="70"/>
    </row>
    <row r="13" spans="3:20" ht="22.5" customHeight="1">
      <c r="D13" s="527" t="s">
        <v>161</v>
      </c>
      <c r="E13" s="527"/>
      <c r="F13" s="527"/>
      <c r="G13" s="527"/>
      <c r="H13" s="527"/>
      <c r="I13" s="527"/>
      <c r="J13" s="527"/>
      <c r="K13" s="527"/>
      <c r="L13" s="527"/>
      <c r="M13" s="527"/>
      <c r="N13" s="59"/>
    </row>
    <row r="14" spans="3:20" ht="21" customHeight="1">
      <c r="D14" s="523"/>
      <c r="E14" s="523"/>
      <c r="F14" s="523"/>
      <c r="G14" s="523"/>
      <c r="H14" s="523"/>
      <c r="I14" s="523"/>
      <c r="J14" s="63"/>
      <c r="K14" s="64" t="str">
        <f>مفروضات!C24</f>
        <v>1391/12/29</v>
      </c>
      <c r="L14" s="65"/>
      <c r="M14" s="64" t="str">
        <f>مفروضات!C25</f>
        <v>1390/12/29</v>
      </c>
      <c r="N14" s="59"/>
    </row>
    <row r="15" spans="3:20" ht="18" customHeight="1">
      <c r="D15" s="523"/>
      <c r="E15" s="523"/>
      <c r="F15" s="523"/>
      <c r="G15" s="523"/>
      <c r="H15" s="523"/>
      <c r="I15" s="523"/>
      <c r="J15" s="63"/>
      <c r="K15" s="67" t="s">
        <v>1</v>
      </c>
      <c r="L15" s="66"/>
      <c r="M15" s="67" t="s">
        <v>1</v>
      </c>
      <c r="N15" s="59"/>
    </row>
    <row r="16" spans="3:20" ht="18">
      <c r="D16" s="522" t="s">
        <v>307</v>
      </c>
      <c r="E16" s="522"/>
      <c r="F16" s="522"/>
      <c r="G16" s="522"/>
      <c r="H16" s="522"/>
      <c r="I16" s="198" t="s">
        <v>310</v>
      </c>
      <c r="J16" s="63"/>
      <c r="K16" s="203"/>
      <c r="L16" s="204"/>
      <c r="M16" s="203"/>
      <c r="N16" s="59"/>
    </row>
    <row r="17" spans="4:14" ht="18">
      <c r="D17" s="522" t="s">
        <v>308</v>
      </c>
      <c r="E17" s="522"/>
      <c r="F17" s="522"/>
      <c r="G17" s="522"/>
      <c r="H17" s="522"/>
      <c r="I17" s="198"/>
      <c r="J17" s="63"/>
      <c r="K17" s="2"/>
      <c r="L17" s="204"/>
      <c r="M17" s="2"/>
      <c r="N17" s="59"/>
    </row>
    <row r="18" spans="4:14" ht="16.5" thickBot="1">
      <c r="D18" s="63"/>
      <c r="E18" s="63"/>
      <c r="F18" s="63"/>
      <c r="G18" s="63"/>
      <c r="H18" s="63"/>
      <c r="I18" s="63"/>
      <c r="J18" s="63"/>
      <c r="K18" s="69">
        <f>SUM(K16:K17)</f>
        <v>0</v>
      </c>
      <c r="L18" s="63"/>
      <c r="M18" s="69">
        <f>SUM(M16:M17)</f>
        <v>0</v>
      </c>
      <c r="N18" s="59"/>
    </row>
    <row r="19" spans="4:14" ht="5.25" customHeight="1" thickTop="1">
      <c r="D19" s="63"/>
      <c r="E19" s="63"/>
      <c r="F19" s="63"/>
      <c r="G19" s="63"/>
      <c r="H19" s="63"/>
      <c r="I19" s="63"/>
      <c r="J19" s="63"/>
      <c r="K19" s="70"/>
      <c r="L19" s="63"/>
      <c r="M19" s="70"/>
      <c r="N19" s="59"/>
    </row>
    <row r="20" spans="4:14" ht="42.75" customHeight="1">
      <c r="D20" s="527" t="s">
        <v>309</v>
      </c>
      <c r="E20" s="527"/>
      <c r="F20" s="527"/>
      <c r="G20" s="527"/>
      <c r="H20" s="527"/>
      <c r="I20" s="527"/>
      <c r="J20" s="527"/>
      <c r="K20" s="527"/>
      <c r="L20" s="527"/>
      <c r="M20" s="527"/>
      <c r="N20" s="59"/>
    </row>
    <row r="21" spans="4:14" ht="22.5" customHeight="1">
      <c r="D21" s="33"/>
      <c r="E21" s="33"/>
      <c r="F21" s="33"/>
      <c r="G21" s="33"/>
      <c r="H21" s="33"/>
      <c r="I21" s="33"/>
      <c r="J21" s="33"/>
      <c r="K21" s="81" t="str">
        <f>K14</f>
        <v>1391/12/29</v>
      </c>
      <c r="L21" s="73"/>
      <c r="M21" s="74" t="str">
        <f>M14</f>
        <v>1390/12/29</v>
      </c>
      <c r="N21" s="59"/>
    </row>
    <row r="22" spans="4:14" ht="22.5" customHeight="1">
      <c r="D22" s="523"/>
      <c r="E22" s="523"/>
      <c r="F22" s="523"/>
      <c r="G22" s="523"/>
      <c r="H22" s="523"/>
      <c r="I22" s="523"/>
      <c r="J22" s="33"/>
      <c r="K22" s="67" t="s">
        <v>1</v>
      </c>
      <c r="L22" s="66"/>
      <c r="M22" s="67" t="s">
        <v>1</v>
      </c>
      <c r="N22" s="59"/>
    </row>
    <row r="23" spans="4:14" ht="22.5" customHeight="1">
      <c r="D23" s="522" t="s">
        <v>307</v>
      </c>
      <c r="E23" s="522"/>
      <c r="F23" s="522"/>
      <c r="G23" s="522"/>
      <c r="H23" s="522"/>
      <c r="I23" s="198" t="s">
        <v>310</v>
      </c>
      <c r="J23" s="63"/>
      <c r="K23" s="68"/>
      <c r="L23" s="63"/>
      <c r="M23" s="68"/>
      <c r="N23" s="59"/>
    </row>
    <row r="24" spans="4:14" ht="18">
      <c r="D24" s="522" t="s">
        <v>308</v>
      </c>
      <c r="E24" s="522"/>
      <c r="F24" s="522"/>
      <c r="G24" s="522"/>
      <c r="H24" s="522"/>
      <c r="I24" s="198"/>
      <c r="J24" s="63"/>
      <c r="K24" s="6"/>
      <c r="L24" s="63"/>
      <c r="M24" s="6"/>
      <c r="N24" s="59"/>
    </row>
    <row r="25" spans="4:14" ht="16.5" thickBot="1">
      <c r="D25" s="63"/>
      <c r="E25" s="63"/>
      <c r="F25" s="63"/>
      <c r="G25" s="63"/>
      <c r="H25" s="63"/>
      <c r="I25" s="63"/>
      <c r="J25" s="63"/>
      <c r="K25" s="69">
        <f>SUM(K23:K24)</f>
        <v>0</v>
      </c>
      <c r="L25" s="63"/>
      <c r="M25" s="69">
        <f>SUM(M23:M24)</f>
        <v>0</v>
      </c>
      <c r="N25" s="59"/>
    </row>
    <row r="26" spans="4:14" ht="21" thickTop="1">
      <c r="D26" s="531" t="s">
        <v>311</v>
      </c>
      <c r="E26" s="531"/>
      <c r="F26" s="531"/>
      <c r="G26" s="531"/>
      <c r="H26" s="531"/>
      <c r="I26" s="531"/>
      <c r="J26" s="531"/>
      <c r="K26" s="531"/>
      <c r="L26" s="531"/>
      <c r="M26" s="531"/>
      <c r="N26" s="59"/>
    </row>
    <row r="27" spans="4:14" ht="18">
      <c r="D27" s="61"/>
      <c r="E27" s="532"/>
      <c r="F27" s="532"/>
      <c r="G27" s="532"/>
      <c r="H27" s="532"/>
      <c r="I27" s="61"/>
      <c r="J27" s="61"/>
      <c r="K27" s="81" t="str">
        <f>مفروضات!C24</f>
        <v>1391/12/29</v>
      </c>
      <c r="L27" s="73"/>
      <c r="M27" s="74" t="str">
        <f>مفروضات!C25</f>
        <v>1390/12/29</v>
      </c>
    </row>
    <row r="28" spans="4:14" ht="15.75">
      <c r="E28" s="532"/>
      <c r="F28" s="532"/>
      <c r="G28" s="532"/>
      <c r="H28" s="532"/>
      <c r="K28" s="67" t="s">
        <v>1</v>
      </c>
      <c r="L28" s="66"/>
      <c r="M28" s="67" t="s">
        <v>1</v>
      </c>
    </row>
    <row r="29" spans="4:14" ht="18">
      <c r="E29" s="533" t="s">
        <v>312</v>
      </c>
      <c r="F29" s="533"/>
      <c r="G29" s="533"/>
      <c r="H29" s="533"/>
      <c r="I29" s="205"/>
      <c r="K29" s="68"/>
      <c r="L29" s="63"/>
      <c r="M29" s="68"/>
    </row>
    <row r="30" spans="4:14" ht="18">
      <c r="E30" s="533" t="s">
        <v>314</v>
      </c>
      <c r="F30" s="533"/>
      <c r="G30" s="533"/>
      <c r="H30" s="533"/>
      <c r="I30" s="206"/>
      <c r="K30" s="68"/>
      <c r="L30" s="63"/>
      <c r="M30" s="68"/>
    </row>
    <row r="31" spans="4:14" ht="18">
      <c r="E31" s="533" t="s">
        <v>313</v>
      </c>
      <c r="F31" s="533"/>
      <c r="G31" s="533"/>
      <c r="H31" s="533"/>
      <c r="I31" s="206"/>
      <c r="K31" s="6"/>
      <c r="L31" s="63"/>
      <c r="M31" s="6"/>
    </row>
    <row r="32" spans="4:14" ht="16.5" thickBot="1">
      <c r="E32" s="532"/>
      <c r="F32" s="532"/>
      <c r="G32" s="532"/>
      <c r="H32" s="532"/>
      <c r="K32" s="69">
        <f>SUM(K29:K31)</f>
        <v>0</v>
      </c>
      <c r="L32" s="63"/>
      <c r="M32" s="69">
        <f>SUM(M29:M31)</f>
        <v>0</v>
      </c>
    </row>
    <row r="33" spans="4:19" ht="16.5" thickTop="1">
      <c r="E33" s="532"/>
      <c r="F33" s="532"/>
      <c r="G33" s="532"/>
      <c r="H33" s="532"/>
      <c r="N33" s="59"/>
    </row>
    <row r="34" spans="4:19" ht="20.25">
      <c r="D34" s="535" t="s">
        <v>315</v>
      </c>
      <c r="E34" s="535"/>
      <c r="F34" s="535"/>
      <c r="G34" s="535"/>
      <c r="H34" s="535"/>
      <c r="I34" s="535"/>
      <c r="J34" s="535"/>
      <c r="K34" s="535"/>
      <c r="L34" s="535"/>
      <c r="M34" s="535"/>
    </row>
    <row r="35" spans="4:19" ht="18">
      <c r="G35" s="534" t="str">
        <f>مفروضات!C24</f>
        <v>1391/12/29</v>
      </c>
      <c r="H35" s="534"/>
      <c r="I35" s="534"/>
      <c r="J35" s="534"/>
      <c r="K35" s="534"/>
      <c r="L35" s="534"/>
      <c r="M35" s="534"/>
      <c r="N35" s="534"/>
      <c r="O35" s="534"/>
      <c r="P35" s="207"/>
      <c r="Q35" s="534" t="str">
        <f>مفروضات!C25</f>
        <v>1390/12/29</v>
      </c>
      <c r="R35" s="534"/>
      <c r="S35" s="534"/>
    </row>
    <row r="36" spans="4:19" ht="18">
      <c r="E36" s="208" t="s">
        <v>325</v>
      </c>
      <c r="G36" s="209" t="s">
        <v>326</v>
      </c>
      <c r="H36" s="207"/>
      <c r="I36" s="210" t="s">
        <v>327</v>
      </c>
      <c r="J36" s="207"/>
      <c r="K36" s="209" t="s">
        <v>328</v>
      </c>
      <c r="L36" s="207"/>
      <c r="M36" s="209" t="s">
        <v>323</v>
      </c>
      <c r="N36" s="211"/>
      <c r="O36" s="210" t="s">
        <v>324</v>
      </c>
      <c r="P36" s="207"/>
      <c r="Q36" s="209" t="s">
        <v>323</v>
      </c>
      <c r="R36" s="207"/>
      <c r="S36" s="209" t="s">
        <v>324</v>
      </c>
    </row>
    <row r="37" spans="4:19" ht="18">
      <c r="E37" s="212" t="s">
        <v>316</v>
      </c>
      <c r="I37" s="213" t="s">
        <v>1</v>
      </c>
      <c r="J37" s="214"/>
      <c r="K37" s="213" t="s">
        <v>1</v>
      </c>
      <c r="L37" s="214"/>
      <c r="M37" s="213" t="s">
        <v>1</v>
      </c>
      <c r="N37" s="215"/>
      <c r="O37" s="213" t="s">
        <v>1</v>
      </c>
      <c r="P37" s="214"/>
      <c r="Q37" s="213" t="s">
        <v>1</v>
      </c>
      <c r="R37" s="214"/>
      <c r="S37" s="213" t="s">
        <v>1</v>
      </c>
    </row>
    <row r="38" spans="4:19" ht="18">
      <c r="E38" s="212"/>
      <c r="I38" s="216"/>
      <c r="J38" s="216"/>
      <c r="K38" s="216"/>
      <c r="L38" s="216"/>
      <c r="M38" s="216"/>
      <c r="N38" s="217"/>
      <c r="O38" s="216"/>
      <c r="P38" s="216"/>
      <c r="Q38" s="216"/>
      <c r="R38" s="216"/>
      <c r="S38" s="216"/>
    </row>
    <row r="39" spans="4:19" ht="18">
      <c r="E39" s="212" t="s">
        <v>317</v>
      </c>
      <c r="G39" s="218"/>
      <c r="H39" s="218"/>
      <c r="I39" s="219"/>
      <c r="J39" s="219"/>
      <c r="K39" s="219"/>
      <c r="L39" s="219"/>
      <c r="M39" s="219"/>
      <c r="N39" s="220"/>
      <c r="O39" s="219"/>
      <c r="P39" s="219"/>
      <c r="Q39" s="219"/>
      <c r="R39" s="219"/>
      <c r="S39" s="219"/>
    </row>
    <row r="40" spans="4:19" ht="18">
      <c r="E40" s="212" t="s">
        <v>318</v>
      </c>
      <c r="G40" s="218"/>
      <c r="H40" s="218"/>
      <c r="I40" s="219"/>
      <c r="J40" s="219"/>
      <c r="K40" s="219"/>
      <c r="L40" s="219"/>
      <c r="M40" s="219"/>
      <c r="N40" s="220"/>
      <c r="O40" s="219"/>
      <c r="P40" s="219"/>
      <c r="Q40" s="219"/>
      <c r="R40" s="219"/>
      <c r="S40" s="219"/>
    </row>
    <row r="41" spans="4:19" ht="18">
      <c r="E41" s="212" t="s">
        <v>22</v>
      </c>
      <c r="G41" s="221">
        <f>SUM(G39:G40)</f>
        <v>0</v>
      </c>
      <c r="H41" s="218"/>
      <c r="I41" s="222">
        <f>SUM(I39:I40)</f>
        <v>0</v>
      </c>
      <c r="J41" s="219"/>
      <c r="K41" s="222">
        <f>SUM(K39:K40)</f>
        <v>0</v>
      </c>
      <c r="L41" s="219"/>
      <c r="M41" s="222">
        <f>SUM(M39:M40)</f>
        <v>0</v>
      </c>
      <c r="N41" s="220"/>
      <c r="O41" s="219"/>
      <c r="P41" s="219"/>
      <c r="Q41" s="222">
        <f>SUM(Q38:Q40)</f>
        <v>0</v>
      </c>
      <c r="R41" s="219"/>
      <c r="S41" s="219"/>
    </row>
    <row r="42" spans="4:19" ht="16.5" thickBot="1">
      <c r="G42" s="218"/>
      <c r="H42" s="218"/>
      <c r="I42" s="219"/>
      <c r="J42" s="219"/>
      <c r="K42" s="219"/>
      <c r="L42" s="219"/>
      <c r="M42" s="219"/>
      <c r="N42" s="220"/>
      <c r="O42" s="223">
        <f>SUM(O38:O41)</f>
        <v>0</v>
      </c>
      <c r="P42" s="219"/>
      <c r="Q42" s="219"/>
      <c r="R42" s="219"/>
      <c r="S42" s="223">
        <f>SUM(S38:S41)</f>
        <v>0</v>
      </c>
    </row>
    <row r="43" spans="4:19" ht="16.5" thickTop="1">
      <c r="G43" s="218"/>
      <c r="H43" s="218"/>
      <c r="I43" s="219"/>
      <c r="J43" s="219"/>
      <c r="K43" s="219"/>
      <c r="L43" s="219"/>
      <c r="M43" s="219"/>
      <c r="N43" s="220"/>
      <c r="O43" s="219"/>
      <c r="P43" s="219"/>
      <c r="Q43" s="219"/>
      <c r="R43" s="219"/>
      <c r="S43" s="219"/>
    </row>
    <row r="44" spans="4:19" ht="18">
      <c r="E44" s="212" t="s">
        <v>319</v>
      </c>
      <c r="G44" s="218"/>
      <c r="H44" s="218"/>
      <c r="I44" s="219"/>
      <c r="J44" s="219"/>
      <c r="K44" s="219"/>
      <c r="L44" s="219"/>
      <c r="M44" s="219"/>
      <c r="N44" s="220"/>
      <c r="O44" s="219"/>
      <c r="P44" s="219"/>
      <c r="Q44" s="219"/>
      <c r="R44" s="219"/>
      <c r="S44" s="219"/>
    </row>
    <row r="45" spans="4:19" ht="18">
      <c r="E45" s="212" t="s">
        <v>320</v>
      </c>
      <c r="G45" s="218"/>
      <c r="H45" s="218"/>
      <c r="I45" s="219"/>
      <c r="J45" s="219"/>
      <c r="K45" s="219"/>
      <c r="L45" s="219"/>
      <c r="M45" s="219"/>
      <c r="N45" s="220"/>
      <c r="O45" s="219"/>
      <c r="P45" s="219"/>
      <c r="Q45" s="219"/>
      <c r="R45" s="219"/>
      <c r="S45" s="219"/>
    </row>
    <row r="46" spans="4:19" ht="18">
      <c r="E46" s="212" t="s">
        <v>321</v>
      </c>
      <c r="G46" s="218"/>
      <c r="H46" s="218"/>
      <c r="I46" s="219"/>
      <c r="J46" s="219"/>
      <c r="K46" s="219"/>
      <c r="L46" s="219"/>
      <c r="M46" s="219"/>
      <c r="N46" s="220"/>
      <c r="O46" s="219"/>
      <c r="P46" s="219"/>
      <c r="Q46" s="219"/>
      <c r="R46" s="219"/>
      <c r="S46" s="219"/>
    </row>
    <row r="47" spans="4:19" ht="18">
      <c r="E47" s="212" t="s">
        <v>22</v>
      </c>
      <c r="G47" s="221">
        <f>SUM(G45:G46)</f>
        <v>0</v>
      </c>
      <c r="H47" s="218"/>
      <c r="I47" s="222">
        <f>SUM(I45:I46)</f>
        <v>0</v>
      </c>
      <c r="J47" s="219"/>
      <c r="K47" s="222">
        <f>SUM(K45:K46)</f>
        <v>0</v>
      </c>
      <c r="L47" s="219"/>
      <c r="M47" s="222">
        <f>SUM(M45:M46)</f>
        <v>0</v>
      </c>
      <c r="N47" s="220"/>
      <c r="O47" s="219"/>
      <c r="P47" s="219"/>
      <c r="Q47" s="222">
        <f>SUM(Q44:Q46)</f>
        <v>0</v>
      </c>
      <c r="R47" s="219"/>
      <c r="S47" s="219"/>
    </row>
    <row r="48" spans="4:19" ht="18.75" thickBot="1">
      <c r="E48" s="212" t="s">
        <v>322</v>
      </c>
      <c r="G48" s="218"/>
      <c r="H48" s="218"/>
      <c r="I48" s="224">
        <f>I47+I41</f>
        <v>0</v>
      </c>
      <c r="J48" s="219"/>
      <c r="K48" s="224">
        <f>K47+K41</f>
        <v>0</v>
      </c>
      <c r="L48" s="219"/>
      <c r="M48" s="224">
        <f>M47+M41</f>
        <v>0</v>
      </c>
      <c r="N48" s="220"/>
      <c r="O48" s="219"/>
      <c r="P48" s="219"/>
      <c r="Q48" s="224">
        <f>Q47+Q41</f>
        <v>0</v>
      </c>
      <c r="R48" s="219"/>
      <c r="S48" s="219"/>
    </row>
    <row r="49" spans="2:19" ht="15" thickTop="1"/>
    <row r="60" spans="2:19" ht="23.25">
      <c r="B60" s="524">
        <v>12</v>
      </c>
      <c r="C60" s="524"/>
      <c r="D60" s="524"/>
      <c r="E60" s="524"/>
      <c r="F60" s="524"/>
      <c r="G60" s="524"/>
      <c r="H60" s="524"/>
      <c r="I60" s="524"/>
      <c r="J60" s="524"/>
      <c r="K60" s="524"/>
      <c r="L60" s="524"/>
      <c r="M60" s="524"/>
      <c r="N60" s="524"/>
      <c r="O60" s="524"/>
      <c r="P60" s="524"/>
      <c r="Q60" s="524"/>
      <c r="R60" s="524"/>
      <c r="S60" s="524"/>
    </row>
  </sheetData>
  <sheetProtection selectLockedCells="1"/>
  <customSheetViews>
    <customSheetView guid="{451A9F1A-63DC-4D06-AFFC-7D352A345948}" scale="55">
      <selection activeCell="T20" sqref="T20"/>
      <pageMargins left="0.7" right="0.7" top="0.75" bottom="0.75" header="0.3" footer="0.3"/>
    </customSheetView>
  </customSheetViews>
  <mergeCells count="27">
    <mergeCell ref="C1:S1"/>
    <mergeCell ref="C2:S2"/>
    <mergeCell ref="C3:S3"/>
    <mergeCell ref="B60:S60"/>
    <mergeCell ref="G35:O35"/>
    <mergeCell ref="Q35:S35"/>
    <mergeCell ref="E32:H32"/>
    <mergeCell ref="E33:H33"/>
    <mergeCell ref="E30:H30"/>
    <mergeCell ref="D34:M34"/>
    <mergeCell ref="E31:H31"/>
    <mergeCell ref="D20:M20"/>
    <mergeCell ref="D5:K5"/>
    <mergeCell ref="D8:H8"/>
    <mergeCell ref="D9:H9"/>
    <mergeCell ref="D14:I14"/>
    <mergeCell ref="D15:I15"/>
    <mergeCell ref="D16:H16"/>
    <mergeCell ref="D17:H17"/>
    <mergeCell ref="D13:M13"/>
    <mergeCell ref="D26:M26"/>
    <mergeCell ref="E27:H27"/>
    <mergeCell ref="E28:H28"/>
    <mergeCell ref="E29:H29"/>
    <mergeCell ref="D22:I22"/>
    <mergeCell ref="D23:H23"/>
    <mergeCell ref="D24:H24"/>
  </mergeCells>
  <pageMargins left="0.70866141732283472" right="0.70866141732283472" top="0.74803149606299213" bottom="0.74803149606299213" header="0.31496062992125984" footer="0.31496062992125984"/>
  <pageSetup scale="51" orientation="portrait" r:id="rId1"/>
  <legacyDrawing r:id="rId2"/>
  <oleObjects>
    <oleObject progId="MSWordArt.2" shapeId="26625" r:id="rId3"/>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28</vt:i4>
      </vt:variant>
    </vt:vector>
  </HeadingPairs>
  <TitlesOfParts>
    <vt:vector size="57" baseType="lpstr">
      <vt:lpstr>مفروضات</vt:lpstr>
      <vt:lpstr>ترازنامه </vt:lpstr>
      <vt:lpstr>درامد و هزینه</vt:lpstr>
      <vt:lpstr>درامد و هزینه تفکیک نشده</vt:lpstr>
      <vt:lpstr>منابع  مصارف دولتي </vt:lpstr>
      <vt:lpstr>جامع </vt:lpstr>
      <vt:lpstr>جريان وجوه نقد </vt:lpstr>
      <vt:lpstr>وجوه نقد</vt:lpstr>
      <vt:lpstr>سرمایه گذاری کوتاه مدت</vt:lpstr>
      <vt:lpstr>حسابهای دریافتنی</vt:lpstr>
      <vt:lpstr>سایر حسابهای دریافتنی</vt:lpstr>
      <vt:lpstr>موجودی کالا</vt:lpstr>
      <vt:lpstr>سفارشات و پیش پرداخت ها</vt:lpstr>
      <vt:lpstr>دارایی ثابت مشهود</vt:lpstr>
      <vt:lpstr>دارایی نامشهود</vt:lpstr>
      <vt:lpstr>سایر دارایی ها</vt:lpstr>
      <vt:lpstr>حسابهای پرداختنی</vt:lpstr>
      <vt:lpstr>سایرحسابهای پرداختنی</vt:lpstr>
      <vt:lpstr>تسهیلات مالی دریافتی</vt:lpstr>
      <vt:lpstr>سپرده ها و پیش دریافت ها</vt:lpstr>
      <vt:lpstr>حسابهای پرداختنی بلندمدت</vt:lpstr>
      <vt:lpstr>حصه بلندمدت تسهیلات دریافتی</vt:lpstr>
      <vt:lpstr>ذخیره بازخرید سنوات کارکنان</vt:lpstr>
      <vt:lpstr>درآمدهای عملیاتی</vt:lpstr>
      <vt:lpstr>هزینه های عملیاتی</vt:lpstr>
      <vt:lpstr>سایر درامدوهزینه غیرعملیاتی</vt:lpstr>
      <vt:lpstr>تعدیلات سنواتی</vt:lpstr>
      <vt:lpstr>صورت تطبیق</vt:lpstr>
      <vt:lpstr>Sheet1</vt:lpstr>
      <vt:lpstr>'ترازنامه '!Print_Area</vt:lpstr>
      <vt:lpstr>'تسهیلات مالی دریافتی'!Print_Area</vt:lpstr>
      <vt:lpstr>'تعدیلات سنواتی'!Print_Area</vt:lpstr>
      <vt:lpstr>'جريان وجوه نقد '!Print_Area</vt:lpstr>
      <vt:lpstr>'حسابهای پرداختنی'!Print_Area</vt:lpstr>
      <vt:lpstr>'حسابهای پرداختنی بلندمدت'!Print_Area</vt:lpstr>
      <vt:lpstr>'حسابهای دریافتنی'!Print_Area</vt:lpstr>
      <vt:lpstr>'حصه بلندمدت تسهیلات دریافتی'!Print_Area</vt:lpstr>
      <vt:lpstr>'دارایی ثابت مشهود'!Print_Area</vt:lpstr>
      <vt:lpstr>'دارایی نامشهود'!Print_Area</vt:lpstr>
      <vt:lpstr>'درامد و هزینه'!Print_Area</vt:lpstr>
      <vt:lpstr>'درامد و هزینه تفکیک نشده'!Print_Area</vt:lpstr>
      <vt:lpstr>'درآمدهای عملیاتی'!Print_Area</vt:lpstr>
      <vt:lpstr>'ذخیره بازخرید سنوات کارکنان'!Print_Area</vt:lpstr>
      <vt:lpstr>'سایر حسابهای دریافتنی'!Print_Area</vt:lpstr>
      <vt:lpstr>'سایر دارایی ها'!Print_Area</vt:lpstr>
      <vt:lpstr>'سایر درامدوهزینه غیرعملیاتی'!Print_Area</vt:lpstr>
      <vt:lpstr>'سایرحسابهای پرداختنی'!Print_Area</vt:lpstr>
      <vt:lpstr>'سپرده ها و پیش دریافت ها'!Print_Area</vt:lpstr>
      <vt:lpstr>'سرمایه گذاری کوتاه مدت'!Print_Area</vt:lpstr>
      <vt:lpstr>'سفارشات و پیش پرداخت ها'!Print_Area</vt:lpstr>
      <vt:lpstr>'صورت تطبیق'!Print_Area</vt:lpstr>
      <vt:lpstr>مفروضات!Print_Area</vt:lpstr>
      <vt:lpstr>'منابع  مصارف دولتي '!Print_Area</vt:lpstr>
      <vt:lpstr>'موجودی کالا'!Print_Area</vt:lpstr>
      <vt:lpstr>'هزینه های عملیاتی'!Print_Area</vt:lpstr>
      <vt:lpstr>'وجوه نقد'!Print_Area</vt:lpstr>
      <vt:lpstr>'دارایی ثابت مشهود'!Print_Titles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dc:creator>
  <cp:lastModifiedBy>Sadeghy</cp:lastModifiedBy>
  <cp:lastPrinted>2011-10-16T17:19:55Z</cp:lastPrinted>
  <dcterms:created xsi:type="dcterms:W3CDTF">2009-07-12T03:51:50Z</dcterms:created>
  <dcterms:modified xsi:type="dcterms:W3CDTF">2013-11-03T16:27:33Z</dcterms:modified>
</cp:coreProperties>
</file>